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maryannk/Dropbox/Downloads/"/>
    </mc:Choice>
  </mc:AlternateContent>
  <xr:revisionPtr revIDLastSave="0" documentId="13_ncr:1_{6093C1B8-00A4-B640-BFF7-7B99B35445F7}" xr6:coauthVersionLast="43" xr6:coauthVersionMax="43" xr10:uidLastSave="{00000000-0000-0000-0000-000000000000}"/>
  <bookViews>
    <workbookView xWindow="8060" yWindow="460" windowWidth="31820" windowHeight="23220" activeTab="1" xr2:uid="{5A10C403-E0D0-3745-B863-D1E7663239AF}"/>
  </bookViews>
  <sheets>
    <sheet name="Student Info" sheetId="5" r:id="rId1"/>
    <sheet name="Transcript Instructions" sheetId="9" r:id="rId2"/>
    <sheet name="Transcript 10 pt. scale" sheetId="2" r:id="rId3"/>
    <sheet name="Transcript by Subject 10 pt." sheetId="6" r:id="rId4"/>
    <sheet name="Transcript 10 pt scale +-" sheetId="3" r:id="rId5"/>
    <sheet name="Transcript by Subject 10 pt +-" sheetId="8" r:id="rId6"/>
    <sheet name="Sample Transcript +- scale" sheetId="4" r:id="rId7"/>
  </sheets>
  <definedNames>
    <definedName name="_xlnm.Print_Titles" localSheetId="6">'Sample Transcript +- scale'!$1:$2</definedName>
    <definedName name="_xlnm.Print_Titles" localSheetId="4">'Transcript 10 pt scale +-'!$1:$6</definedName>
    <definedName name="_xlnm.Print_Titles" localSheetId="2">'Transcript 10 pt. scale'!$1:$6</definedName>
    <definedName name="_xlnm.Print_Titles" localSheetId="5">'Transcript by Subject 10 pt +-'!$1:$6</definedName>
    <definedName name="_xlnm.Print_Titles" localSheetId="3">'Transcript by Subject 10 pt.'!$1:$6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3" i="8" l="1"/>
  <c r="F72" i="8"/>
  <c r="F71" i="8"/>
  <c r="F70" i="8"/>
  <c r="F69" i="8"/>
  <c r="F68" i="8"/>
  <c r="F67" i="8"/>
  <c r="F66" i="8"/>
  <c r="F65" i="8"/>
  <c r="F64" i="8"/>
  <c r="F63" i="8"/>
  <c r="F62" i="8"/>
  <c r="F61" i="8"/>
  <c r="F60" i="8"/>
  <c r="F54" i="8"/>
  <c r="F53" i="8"/>
  <c r="F52" i="8"/>
  <c r="F51" i="8"/>
  <c r="F50" i="8"/>
  <c r="F49" i="8"/>
  <c r="F48" i="8"/>
  <c r="F47" i="8"/>
  <c r="F46" i="8"/>
  <c r="F45" i="8"/>
  <c r="F40" i="8"/>
  <c r="F39" i="8"/>
  <c r="F38" i="8"/>
  <c r="F37" i="8"/>
  <c r="F36" i="8"/>
  <c r="F35" i="8"/>
  <c r="F34" i="8"/>
  <c r="F33" i="8"/>
  <c r="F32" i="8"/>
  <c r="F27" i="8"/>
  <c r="F26" i="8"/>
  <c r="F25" i="8"/>
  <c r="F24" i="8"/>
  <c r="F23" i="8"/>
  <c r="F22" i="8"/>
  <c r="F21" i="8"/>
  <c r="F16" i="8"/>
  <c r="F15" i="8"/>
  <c r="F14" i="8"/>
  <c r="F13" i="8"/>
  <c r="F12" i="8"/>
  <c r="F11" i="8"/>
  <c r="F10" i="8"/>
  <c r="F9" i="8"/>
  <c r="F86" i="3"/>
  <c r="F85" i="3"/>
  <c r="F84" i="3"/>
  <c r="F83" i="3"/>
  <c r="F82" i="3"/>
  <c r="F81" i="3"/>
  <c r="F80" i="3"/>
  <c r="F79" i="3"/>
  <c r="F78" i="3"/>
  <c r="F77" i="3"/>
  <c r="F69" i="3"/>
  <c r="F68" i="3"/>
  <c r="F67" i="3"/>
  <c r="F66" i="3"/>
  <c r="F65" i="3"/>
  <c r="F64" i="3"/>
  <c r="F63" i="3"/>
  <c r="F62" i="3"/>
  <c r="F61" i="3"/>
  <c r="F60" i="3"/>
  <c r="F52" i="3"/>
  <c r="F51" i="3"/>
  <c r="F50" i="3"/>
  <c r="F49" i="3"/>
  <c r="F48" i="3"/>
  <c r="F47" i="3"/>
  <c r="F46" i="3"/>
  <c r="F45" i="3"/>
  <c r="F44" i="3"/>
  <c r="F43" i="3"/>
  <c r="F35" i="3"/>
  <c r="F34" i="3"/>
  <c r="F33" i="3"/>
  <c r="F32" i="3"/>
  <c r="F31" i="3"/>
  <c r="F30" i="3"/>
  <c r="F29" i="3"/>
  <c r="F28" i="3"/>
  <c r="F27" i="3"/>
  <c r="F26" i="3"/>
  <c r="F18" i="3"/>
  <c r="F17" i="3"/>
  <c r="F16" i="3"/>
  <c r="F15" i="3"/>
  <c r="F14" i="3"/>
  <c r="F13" i="3"/>
  <c r="F12" i="3"/>
  <c r="F11" i="3"/>
  <c r="F10" i="3"/>
  <c r="F9" i="3"/>
  <c r="F69" i="2"/>
  <c r="F74" i="6"/>
  <c r="F73" i="6"/>
  <c r="F72" i="6"/>
  <c r="F71" i="6"/>
  <c r="F70" i="6"/>
  <c r="F69" i="6"/>
  <c r="F68" i="6"/>
  <c r="F67" i="6"/>
  <c r="F66" i="6"/>
  <c r="F65" i="6"/>
  <c r="F64" i="6"/>
  <c r="F63" i="6"/>
  <c r="F62" i="6"/>
  <c r="F61" i="6"/>
  <c r="F60" i="6"/>
  <c r="F59" i="6"/>
  <c r="F53" i="6"/>
  <c r="F52" i="6"/>
  <c r="F51" i="6"/>
  <c r="F50" i="6"/>
  <c r="F49" i="6"/>
  <c r="F48" i="6"/>
  <c r="F47" i="6"/>
  <c r="F46" i="6"/>
  <c r="F41" i="6"/>
  <c r="F40" i="6"/>
  <c r="F39" i="6"/>
  <c r="F38" i="6"/>
  <c r="F37" i="6"/>
  <c r="F36" i="6"/>
  <c r="F35" i="6"/>
  <c r="F34" i="6"/>
  <c r="F33" i="6"/>
  <c r="F28" i="6"/>
  <c r="F27" i="6"/>
  <c r="F26" i="6"/>
  <c r="F25" i="6"/>
  <c r="F24" i="6"/>
  <c r="F23" i="6"/>
  <c r="F22" i="6"/>
  <c r="F21" i="6"/>
  <c r="F16" i="6"/>
  <c r="F15" i="6"/>
  <c r="F14" i="6"/>
  <c r="F13" i="6"/>
  <c r="F12" i="6"/>
  <c r="F11" i="6"/>
  <c r="F10" i="6"/>
  <c r="F9" i="6"/>
  <c r="F90" i="2"/>
  <c r="F89" i="2"/>
  <c r="F88" i="2"/>
  <c r="F87" i="2"/>
  <c r="F86" i="2"/>
  <c r="F85" i="2"/>
  <c r="F84" i="2"/>
  <c r="F83" i="2"/>
  <c r="F82" i="2"/>
  <c r="F81" i="2"/>
  <c r="F71" i="2"/>
  <c r="F70" i="2"/>
  <c r="F68" i="2"/>
  <c r="F67" i="2"/>
  <c r="F66" i="2"/>
  <c r="F65" i="2"/>
  <c r="F64" i="2"/>
  <c r="F63" i="2"/>
  <c r="F62" i="2"/>
  <c r="F54" i="2"/>
  <c r="F53" i="2"/>
  <c r="F52" i="2"/>
  <c r="F51" i="2"/>
  <c r="F50" i="2"/>
  <c r="F49" i="2"/>
  <c r="F48" i="2"/>
  <c r="F47" i="2"/>
  <c r="F46" i="2"/>
  <c r="F45" i="2"/>
  <c r="F35" i="2"/>
  <c r="F34" i="2"/>
  <c r="F33" i="2"/>
  <c r="F32" i="2"/>
  <c r="F31" i="2"/>
  <c r="F30" i="2"/>
  <c r="F29" i="2"/>
  <c r="F28" i="2"/>
  <c r="F27" i="2"/>
  <c r="F26" i="2"/>
  <c r="F18" i="2"/>
  <c r="F17" i="2"/>
  <c r="F16" i="2"/>
  <c r="F15" i="2"/>
  <c r="F14" i="2"/>
  <c r="F13" i="2"/>
  <c r="F12" i="2"/>
  <c r="F11" i="2"/>
  <c r="F10" i="2"/>
  <c r="F9" i="2"/>
  <c r="A1" i="9" l="1"/>
  <c r="I71" i="6" l="1"/>
  <c r="I70" i="6"/>
  <c r="I63" i="8"/>
  <c r="I62" i="8"/>
  <c r="I66" i="6"/>
  <c r="I65" i="6"/>
  <c r="I66" i="8"/>
  <c r="I67" i="6"/>
  <c r="I64" i="6"/>
  <c r="I69" i="8"/>
  <c r="I68" i="8"/>
  <c r="I73" i="8"/>
  <c r="I72" i="8"/>
  <c r="I71" i="8"/>
  <c r="I70" i="8"/>
  <c r="I67" i="8"/>
  <c r="I65" i="8"/>
  <c r="I64" i="8"/>
  <c r="I61" i="8"/>
  <c r="I60" i="8"/>
  <c r="I54" i="8"/>
  <c r="I53" i="8"/>
  <c r="I52" i="8"/>
  <c r="I50" i="8"/>
  <c r="I49" i="8"/>
  <c r="I48" i="8"/>
  <c r="I47" i="8"/>
  <c r="I46" i="8"/>
  <c r="I45" i="8"/>
  <c r="I40" i="8"/>
  <c r="I38" i="8"/>
  <c r="I37" i="8"/>
  <c r="I36" i="8"/>
  <c r="I35" i="8"/>
  <c r="I34" i="8"/>
  <c r="I33" i="8"/>
  <c r="I32" i="8"/>
  <c r="I27" i="8"/>
  <c r="I26" i="8"/>
  <c r="I25" i="8"/>
  <c r="I24" i="8"/>
  <c r="I23" i="8"/>
  <c r="I22" i="8"/>
  <c r="I21" i="8"/>
  <c r="I16" i="8"/>
  <c r="I15" i="8"/>
  <c r="I14" i="8"/>
  <c r="I13" i="8"/>
  <c r="I12" i="8"/>
  <c r="I11" i="8"/>
  <c r="I10" i="8"/>
  <c r="I9" i="8"/>
  <c r="C78" i="8"/>
  <c r="C74" i="8"/>
  <c r="C55" i="8"/>
  <c r="I51" i="8"/>
  <c r="C41" i="8"/>
  <c r="I39" i="8"/>
  <c r="C28" i="8"/>
  <c r="C17" i="8"/>
  <c r="E5" i="8"/>
  <c r="B5" i="8"/>
  <c r="E4" i="8"/>
  <c r="E3" i="8"/>
  <c r="E2" i="8"/>
  <c r="B2" i="8"/>
  <c r="C79" i="6"/>
  <c r="C75" i="6"/>
  <c r="I74" i="6"/>
  <c r="I73" i="6"/>
  <c r="I72" i="6"/>
  <c r="I69" i="6"/>
  <c r="I68" i="6"/>
  <c r="I63" i="6"/>
  <c r="I62" i="6"/>
  <c r="I61" i="6"/>
  <c r="I60" i="6"/>
  <c r="I59" i="6"/>
  <c r="C54" i="6"/>
  <c r="I53" i="6"/>
  <c r="I52" i="6"/>
  <c r="I51" i="6"/>
  <c r="I50" i="6"/>
  <c r="I49" i="6"/>
  <c r="I48" i="6"/>
  <c r="I47" i="6"/>
  <c r="I46" i="6"/>
  <c r="C42" i="6"/>
  <c r="I41" i="6"/>
  <c r="I40" i="6"/>
  <c r="I39" i="6"/>
  <c r="I38" i="6"/>
  <c r="I37" i="6"/>
  <c r="I36" i="6"/>
  <c r="I35" i="6"/>
  <c r="I34" i="6"/>
  <c r="I33" i="6"/>
  <c r="C29" i="6"/>
  <c r="I28" i="6"/>
  <c r="I27" i="6"/>
  <c r="I26" i="6"/>
  <c r="I25" i="6"/>
  <c r="I24" i="6"/>
  <c r="I23" i="6"/>
  <c r="I22" i="6"/>
  <c r="I21" i="6"/>
  <c r="C17" i="6"/>
  <c r="I16" i="6"/>
  <c r="I15" i="6"/>
  <c r="I14" i="6"/>
  <c r="I13" i="6"/>
  <c r="I12" i="6"/>
  <c r="I11" i="6"/>
  <c r="I10" i="6"/>
  <c r="I9" i="6"/>
  <c r="E5" i="6"/>
  <c r="B5" i="6"/>
  <c r="E4" i="6"/>
  <c r="E3" i="6"/>
  <c r="E2" i="6"/>
  <c r="B2" i="6"/>
  <c r="C77" i="8" l="1"/>
  <c r="C78" i="6"/>
  <c r="E5" i="3"/>
  <c r="B5" i="3"/>
  <c r="E4" i="3"/>
  <c r="E3" i="3"/>
  <c r="E2" i="3"/>
  <c r="B2" i="3"/>
  <c r="B2" i="2"/>
  <c r="B5" i="2"/>
  <c r="E5" i="2"/>
  <c r="E4" i="2"/>
  <c r="E3" i="2"/>
  <c r="E2" i="2"/>
  <c r="A2" i="5"/>
  <c r="F9" i="4"/>
  <c r="I9" i="4" s="1"/>
  <c r="F10" i="4"/>
  <c r="I10" i="4" s="1"/>
  <c r="F11" i="4"/>
  <c r="I11" i="4" s="1"/>
  <c r="F12" i="4"/>
  <c r="I12" i="4" s="1"/>
  <c r="F13" i="4"/>
  <c r="I13" i="4" s="1"/>
  <c r="F14" i="4"/>
  <c r="I14" i="4" s="1"/>
  <c r="F15" i="4"/>
  <c r="I15" i="4" s="1"/>
  <c r="F16" i="4"/>
  <c r="I16" i="4" s="1"/>
  <c r="F17" i="4"/>
  <c r="I17" i="4" s="1"/>
  <c r="F18" i="4"/>
  <c r="I18" i="4" s="1"/>
  <c r="C19" i="4"/>
  <c r="C22" i="4"/>
  <c r="F26" i="4"/>
  <c r="I26" i="4" s="1"/>
  <c r="F27" i="4"/>
  <c r="I27" i="4" s="1"/>
  <c r="F28" i="4"/>
  <c r="I28" i="4"/>
  <c r="F29" i="4"/>
  <c r="I29" i="4" s="1"/>
  <c r="F30" i="4"/>
  <c r="I30" i="4" s="1"/>
  <c r="F31" i="4"/>
  <c r="I31" i="4" s="1"/>
  <c r="F32" i="4"/>
  <c r="I32" i="4" s="1"/>
  <c r="F33" i="4"/>
  <c r="I33" i="4" s="1"/>
  <c r="F34" i="4"/>
  <c r="I34" i="4" s="1"/>
  <c r="F35" i="4"/>
  <c r="I35" i="4" s="1"/>
  <c r="C36" i="4"/>
  <c r="C39" i="4"/>
  <c r="F44" i="4"/>
  <c r="I44" i="4" s="1"/>
  <c r="F45" i="4"/>
  <c r="I45" i="4" s="1"/>
  <c r="F46" i="4"/>
  <c r="I46" i="4" s="1"/>
  <c r="F47" i="4"/>
  <c r="I47" i="4" s="1"/>
  <c r="F48" i="4"/>
  <c r="I48" i="4" s="1"/>
  <c r="F49" i="4"/>
  <c r="I49" i="4" s="1"/>
  <c r="F50" i="4"/>
  <c r="I50" i="4"/>
  <c r="F51" i="4"/>
  <c r="I51" i="4" s="1"/>
  <c r="F52" i="4"/>
  <c r="I52" i="4" s="1"/>
  <c r="F53" i="4"/>
  <c r="I53" i="4" s="1"/>
  <c r="C54" i="4"/>
  <c r="C57" i="4"/>
  <c r="F61" i="4"/>
  <c r="I61" i="4" s="1"/>
  <c r="F62" i="4"/>
  <c r="I62" i="4" s="1"/>
  <c r="F63" i="4"/>
  <c r="I63" i="4" s="1"/>
  <c r="F64" i="4"/>
  <c r="I64" i="4" s="1"/>
  <c r="F65" i="4"/>
  <c r="I65" i="4" s="1"/>
  <c r="F66" i="4"/>
  <c r="I66" i="4" s="1"/>
  <c r="F67" i="4"/>
  <c r="I67" i="4" s="1"/>
  <c r="F68" i="4"/>
  <c r="I68" i="4" s="1"/>
  <c r="F69" i="4"/>
  <c r="I69" i="4" s="1"/>
  <c r="F70" i="4"/>
  <c r="I70" i="4" s="1"/>
  <c r="C71" i="4"/>
  <c r="C74" i="4"/>
  <c r="F79" i="4"/>
  <c r="I79" i="4" s="1"/>
  <c r="F80" i="4"/>
  <c r="I80" i="4" s="1"/>
  <c r="F81" i="4"/>
  <c r="I81" i="4" s="1"/>
  <c r="F82" i="4"/>
  <c r="I82" i="4" s="1"/>
  <c r="F83" i="4"/>
  <c r="I83" i="4" s="1"/>
  <c r="F84" i="4"/>
  <c r="I84" i="4" s="1"/>
  <c r="F85" i="4"/>
  <c r="I85" i="4" s="1"/>
  <c r="F86" i="4"/>
  <c r="I86" i="4" s="1"/>
  <c r="F87" i="4"/>
  <c r="I87" i="4" s="1"/>
  <c r="F88" i="4"/>
  <c r="I88" i="4" s="1"/>
  <c r="C89" i="4"/>
  <c r="C92" i="4"/>
  <c r="I9" i="3"/>
  <c r="I10" i="3"/>
  <c r="I11" i="3"/>
  <c r="I12" i="3"/>
  <c r="I13" i="3"/>
  <c r="I14" i="3"/>
  <c r="I15" i="3"/>
  <c r="I16" i="3"/>
  <c r="I17" i="3"/>
  <c r="I18" i="3"/>
  <c r="C19" i="3"/>
  <c r="C22" i="3"/>
  <c r="I26" i="3"/>
  <c r="I27" i="3"/>
  <c r="I28" i="3"/>
  <c r="I29" i="3"/>
  <c r="I30" i="3"/>
  <c r="I31" i="3"/>
  <c r="I32" i="3"/>
  <c r="I33" i="3"/>
  <c r="I34" i="3"/>
  <c r="I35" i="3"/>
  <c r="C36" i="3"/>
  <c r="C39" i="3"/>
  <c r="I43" i="3"/>
  <c r="I44" i="3"/>
  <c r="I45" i="3"/>
  <c r="I46" i="3"/>
  <c r="I47" i="3"/>
  <c r="I48" i="3"/>
  <c r="I49" i="3"/>
  <c r="I50" i="3"/>
  <c r="I51" i="3"/>
  <c r="I52" i="3"/>
  <c r="C53" i="3"/>
  <c r="I60" i="3"/>
  <c r="I61" i="3"/>
  <c r="I62" i="3"/>
  <c r="I63" i="3"/>
  <c r="I64" i="3"/>
  <c r="I65" i="3"/>
  <c r="I66" i="3"/>
  <c r="I67" i="3"/>
  <c r="I68" i="3"/>
  <c r="I69" i="3"/>
  <c r="C70" i="3"/>
  <c r="C73" i="3"/>
  <c r="I77" i="3"/>
  <c r="I78" i="3"/>
  <c r="I79" i="3"/>
  <c r="I80" i="3"/>
  <c r="I81" i="3"/>
  <c r="I82" i="3"/>
  <c r="I83" i="3"/>
  <c r="I84" i="3"/>
  <c r="I85" i="3"/>
  <c r="I86" i="3"/>
  <c r="C87" i="3"/>
  <c r="C90" i="3"/>
  <c r="I9" i="2"/>
  <c r="I10" i="2"/>
  <c r="I11" i="2"/>
  <c r="I12" i="2"/>
  <c r="I13" i="2"/>
  <c r="I14" i="2"/>
  <c r="I15" i="2"/>
  <c r="I16" i="2"/>
  <c r="I17" i="2"/>
  <c r="I18" i="2"/>
  <c r="C19" i="2"/>
  <c r="C22" i="2"/>
  <c r="I26" i="2"/>
  <c r="I27" i="2"/>
  <c r="I28" i="2"/>
  <c r="I29" i="2"/>
  <c r="I30" i="2"/>
  <c r="I31" i="2"/>
  <c r="I32" i="2"/>
  <c r="I33" i="2"/>
  <c r="I34" i="2"/>
  <c r="I35" i="2"/>
  <c r="C36" i="2"/>
  <c r="C39" i="2"/>
  <c r="I45" i="2"/>
  <c r="I46" i="2"/>
  <c r="I47" i="2"/>
  <c r="I48" i="2"/>
  <c r="I49" i="2"/>
  <c r="I50" i="2"/>
  <c r="I51" i="2"/>
  <c r="I52" i="2"/>
  <c r="I53" i="2"/>
  <c r="I54" i="2"/>
  <c r="C55" i="2"/>
  <c r="C58" i="2"/>
  <c r="I62" i="2"/>
  <c r="I63" i="2"/>
  <c r="I64" i="2"/>
  <c r="I65" i="2"/>
  <c r="I66" i="2"/>
  <c r="I67" i="2"/>
  <c r="I68" i="2"/>
  <c r="I69" i="2"/>
  <c r="I70" i="2"/>
  <c r="I71" i="2"/>
  <c r="C72" i="2"/>
  <c r="C75" i="2"/>
  <c r="I81" i="2"/>
  <c r="I82" i="2"/>
  <c r="I83" i="2"/>
  <c r="I84" i="2"/>
  <c r="I85" i="2"/>
  <c r="I86" i="2"/>
  <c r="I87" i="2"/>
  <c r="I88" i="2"/>
  <c r="I89" i="2"/>
  <c r="I90" i="2"/>
  <c r="C91" i="2"/>
  <c r="C94" i="2"/>
  <c r="C55" i="3" l="1"/>
  <c r="C55" i="4"/>
  <c r="C37" i="4"/>
  <c r="C90" i="4"/>
  <c r="C72" i="4"/>
  <c r="C20" i="4"/>
  <c r="C38" i="4"/>
  <c r="C73" i="4"/>
  <c r="C21" i="4"/>
  <c r="C56" i="4"/>
  <c r="C91" i="4"/>
  <c r="C71" i="3"/>
  <c r="C37" i="3"/>
  <c r="C20" i="3"/>
  <c r="C38" i="3"/>
  <c r="C72" i="3"/>
  <c r="C89" i="3"/>
  <c r="C88" i="3"/>
  <c r="C54" i="3"/>
  <c r="C21" i="3"/>
  <c r="C37" i="2"/>
  <c r="C20" i="2"/>
  <c r="C56" i="2"/>
  <c r="C92" i="2"/>
  <c r="C73" i="2"/>
  <c r="C93" i="2"/>
  <c r="C57" i="2"/>
  <c r="C38" i="2"/>
  <c r="C74" i="2"/>
  <c r="C21" i="2"/>
</calcChain>
</file>

<file path=xl/sharedStrings.xml><?xml version="1.0" encoding="utf-8"?>
<sst xmlns="http://schemas.openxmlformats.org/spreadsheetml/2006/main" count="330" uniqueCount="91">
  <si>
    <t>The Sample Transcript is available for you to enter sample data so you can see how the grading works and what the finished product will look like. It is set up on the 10 pt. +/- scale.</t>
  </si>
  <si>
    <t>The worksheet will automatically calculate the class GPA, the GPA for the academic year, and the cumulative GPA based on the grading scale you have chosen.</t>
  </si>
  <si>
    <t>Enter each course, final grade (out of 100 but do not use percents), any weight for honors, AP, or DE classes (typically +.5 or +1.0), and the number of credits the class is worth (1 for a full year and .5 for a half-year).</t>
  </si>
  <si>
    <t>Fill out the dates and grade level for each academic year. Depending on whether your child took any courses for credit in 8th grade, this may start with either 8th or 9th grade.</t>
  </si>
  <si>
    <t>When filled out correctly, the Transcript will print with all of the details that anyone requesting transcripts should need to see, including courses, credits, grades, and GPA. The grading scale prints in the footer of each page and the identifying rows at the top with the student's name and personal information will print at the top of each page.</t>
  </si>
  <si>
    <t>Total Cumulative Credits:</t>
  </si>
  <si>
    <t>Cumulative GPA:</t>
  </si>
  <si>
    <t>Year GPA:</t>
  </si>
  <si>
    <t>Total Credits Earned This Year:</t>
  </si>
  <si>
    <t>Course GPA</t>
  </si>
  <si>
    <t>Credits Earned</t>
  </si>
  <si>
    <t>Add Weight for Honors/AP</t>
  </si>
  <si>
    <t>Final Grade</t>
  </si>
  <si>
    <t>Course</t>
  </si>
  <si>
    <t xml:space="preserve">Grade Level: </t>
  </si>
  <si>
    <t xml:space="preserve">Year: [Academic year] </t>
  </si>
  <si>
    <t>Simply set your print area to print columns A-I to keep this from showing on your final transcript</t>
  </si>
  <si>
    <t>It is used to calculate GPA for half credit courses.</t>
  </si>
  <si>
    <t>DO NOT PRINT THE CONTENT BELOW</t>
  </si>
  <si>
    <t>Official Transcript</t>
  </si>
  <si>
    <t>Psychology</t>
  </si>
  <si>
    <t>Technology</t>
  </si>
  <si>
    <t>Drama</t>
  </si>
  <si>
    <t>Calculus</t>
  </si>
  <si>
    <t>Anatomy</t>
  </si>
  <si>
    <t>English 12</t>
  </si>
  <si>
    <t>US Government</t>
  </si>
  <si>
    <t>Grade Level: 12</t>
  </si>
  <si>
    <t>Driver's Education</t>
  </si>
  <si>
    <t>Physics</t>
  </si>
  <si>
    <t>Trigonometry &amp; Pre-Calculus</t>
  </si>
  <si>
    <t>US History</t>
  </si>
  <si>
    <t>English Literature &amp; Composition</t>
  </si>
  <si>
    <t>Spanish IV</t>
  </si>
  <si>
    <t>Grade Level: 11</t>
  </si>
  <si>
    <t>Spanish III</t>
  </si>
  <si>
    <t>Algebra II</t>
  </si>
  <si>
    <t>PE 10/ Health</t>
  </si>
  <si>
    <t>World History</t>
  </si>
  <si>
    <t>Chemistry</t>
  </si>
  <si>
    <t>English 10</t>
  </si>
  <si>
    <t>Grade Level: 10</t>
  </si>
  <si>
    <t>Geometry</t>
  </si>
  <si>
    <t>World Geography</t>
  </si>
  <si>
    <t>PE 9/Health</t>
  </si>
  <si>
    <t>Biology</t>
  </si>
  <si>
    <t>Spanish 2</t>
  </si>
  <si>
    <t>English 9</t>
  </si>
  <si>
    <t>Grade Level: 9</t>
  </si>
  <si>
    <t>Spanish I</t>
  </si>
  <si>
    <t>Algebra I</t>
  </si>
  <si>
    <t>Grade Level: 8</t>
  </si>
  <si>
    <t>(540)555-1212</t>
  </si>
  <si>
    <t>Anywhere, VA 23456</t>
  </si>
  <si>
    <t>Graduation: 6/9/2011</t>
  </si>
  <si>
    <t>123 Sycamore Street</t>
  </si>
  <si>
    <t>DOB: 1/1/1993</t>
  </si>
  <si>
    <t>Homeschool Academy</t>
  </si>
  <si>
    <t>Susie Homeschooler</t>
  </si>
  <si>
    <t>Student Information</t>
  </si>
  <si>
    <t xml:space="preserve">Student Name: </t>
  </si>
  <si>
    <t>Homeschool Name:</t>
  </si>
  <si>
    <t>[Name of Homeschool]</t>
  </si>
  <si>
    <t>Address Line 1:</t>
  </si>
  <si>
    <t>[Address of Homeschool]</t>
  </si>
  <si>
    <t>Address Line 2:</t>
  </si>
  <si>
    <t>Phone Number:</t>
  </si>
  <si>
    <t>[Phone Number]</t>
  </si>
  <si>
    <t>Graduation: [Graduation or Projected Graduation Date]</t>
  </si>
  <si>
    <t>[Name of Student]</t>
  </si>
  <si>
    <t>Student Email:</t>
  </si>
  <si>
    <t>[Email Address]</t>
  </si>
  <si>
    <t>DOB: [Student Date of Birth]</t>
  </si>
  <si>
    <t>English Courses</t>
  </si>
  <si>
    <t>Mathematics Courses</t>
  </si>
  <si>
    <t>Social Sciences Courses</t>
  </si>
  <si>
    <t>Lab Science Courses</t>
  </si>
  <si>
    <t>Foreign Language &amp; Elective Courses</t>
  </si>
  <si>
    <t>Choose the worksheet with the organization style (by year or by subject) and grading scale you prefer (10 pt. scale or 10 pt. scale with plus/minus) and fill out the student and school information across the top in the [brackets].</t>
  </si>
  <si>
    <t>Total English Credits</t>
  </si>
  <si>
    <t>Total Mathematics Credits:</t>
  </si>
  <si>
    <t>Total Social Sciences Credits:</t>
  </si>
  <si>
    <t>Total Lab Science Credits:</t>
  </si>
  <si>
    <t>Total Foreign Language &amp; Elective Credits:</t>
  </si>
  <si>
    <t>Year: 20xx/20xx</t>
  </si>
  <si>
    <t>TRANSCRIPT INSTRUCTIONS</t>
  </si>
  <si>
    <t>THSM Planner Plus was created by and is ©2018 M.A. Kelley and Company, Inc. (TheHomeSchoolMom.com). Please do not distribute this file.</t>
  </si>
  <si>
    <t>http://www.thehomeschoolmom.com/free-homeschool-planner/homeschool-planner-plus/</t>
  </si>
  <si>
    <t>Do not print this page - print only the pages in the tab for the transcript format you have chosen. The information on this page will feed automatically to all student information fields in this workbook so that you do not have to type it more than once.</t>
  </si>
  <si>
    <t xml:space="preserve">To print, check how many pages the actual transcript will be, and tell your printer in the dialogue box to print only those pages. Typically this will only be the first 2 or 3 pages. This should match the way the page breaks are set up visually in the spreadsheet. It prints top to bottom, then goes over to the pages on the right that you don’t want to print. </t>
  </si>
  <si>
    <t xml:space="preserve">If for some reason this doesn’t work, just unlock the tab (Tools &gt; Protection &gt; Unprotect Sheet …) and then set the print area.You may need to adjust the font size to avoid text wrapping to a new line as the page breaks will not be in the correct place if lines wrap.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</si>
</sst>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0.0"/>
    <numFmt numFmtId="166" formatCode="#,##0.0_);\(#,##0.0\)"/>
    <numFmt numFmtId="167" formatCode="_(* #,##0.000_);_(* \(#,##0.000\);_(* &quot;-&quot;???_);_(@_)"/>
    <numFmt numFmtId="168" formatCode="0.000"/>
    <numFmt numFmtId="169" formatCode="_(* #,##0.000_);_(* \(#,##0.000\);_(* &quot;-&quot;????_);_(@_)"/>
  </numFmts>
  <fonts count="25"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20"/>
      <color theme="1" tint="0.34998626667073579"/>
      <name val="Calibri"/>
      <family val="2"/>
      <scheme val="minor"/>
    </font>
    <font>
      <b/>
      <sz val="12"/>
      <color theme="1" tint="0.499984740745262"/>
      <name val="Calibri"/>
      <family val="2"/>
      <scheme val="minor"/>
    </font>
    <font>
      <b/>
      <sz val="22"/>
      <color theme="1" tint="0.499984740745262"/>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9"/>
      <color theme="1"/>
      <name val="Calibri"/>
      <family val="2"/>
      <scheme val="minor"/>
    </font>
    <font>
      <i/>
      <sz val="11"/>
      <color theme="1"/>
      <name val="Calibri"/>
      <family val="2"/>
      <scheme val="minor"/>
    </font>
    <font>
      <sz val="8"/>
      <color theme="1"/>
      <name val="Calibri"/>
      <family val="2"/>
      <scheme val="minor"/>
    </font>
    <font>
      <u/>
      <sz val="10"/>
      <color theme="1"/>
      <name val="Calibri"/>
      <family val="2"/>
      <scheme val="minor"/>
    </font>
    <font>
      <b/>
      <sz val="14"/>
      <color theme="0"/>
      <name val="Calibri"/>
      <family val="2"/>
      <scheme val="minor"/>
    </font>
    <font>
      <b/>
      <sz val="9"/>
      <color theme="1"/>
      <name val="Calibri"/>
      <family val="2"/>
      <scheme val="minor"/>
    </font>
    <font>
      <b/>
      <sz val="22"/>
      <color theme="0" tint="-0.499984740745262"/>
      <name val="Calibri"/>
      <family val="2"/>
      <scheme val="minor"/>
    </font>
    <font>
      <b/>
      <sz val="12"/>
      <color theme="0" tint="-0.499984740745262"/>
      <name val="Calibri"/>
      <family val="2"/>
      <scheme val="minor"/>
    </font>
    <font>
      <b/>
      <sz val="20"/>
      <color theme="1" tint="0.34998626667073579"/>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i/>
      <sz val="12"/>
      <color theme="1"/>
      <name val="Calibri"/>
      <family val="2"/>
      <scheme val="minor"/>
    </font>
    <font>
      <u/>
      <sz val="11"/>
      <color rgb="FFC00000"/>
      <name val="Calibri"/>
      <family val="2"/>
      <scheme val="minor"/>
    </font>
    <font>
      <b/>
      <sz val="12"/>
      <color rgb="FFC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s>
  <borders count="20">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diagonal/>
    </border>
    <border>
      <left/>
      <right/>
      <top style="thin">
        <color auto="1"/>
      </top>
      <bottom/>
      <diagonal/>
    </border>
    <border>
      <left style="medium">
        <color auto="1"/>
      </left>
      <right/>
      <top style="thin">
        <color auto="1"/>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style="thin">
        <color auto="1"/>
      </top>
      <bottom/>
      <diagonal/>
    </border>
    <border>
      <left style="thin">
        <color auto="1"/>
      </left>
      <right/>
      <top style="thin">
        <color auto="1"/>
      </top>
      <bottom/>
      <diagonal/>
    </border>
    <border>
      <left/>
      <right/>
      <top style="medium">
        <color auto="1"/>
      </top>
      <bottom style="medium">
        <color auto="1"/>
      </bottom>
      <diagonal/>
    </border>
    <border>
      <left/>
      <right/>
      <top style="thick">
        <color theme="1" tint="0.499984740745262"/>
      </top>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0" fontId="21" fillId="0" borderId="0" applyNumberFormat="0" applyFill="0" applyBorder="0" applyAlignment="0" applyProtection="0"/>
  </cellStyleXfs>
  <cellXfs count="142">
    <xf numFmtId="0" fontId="0" fillId="0" borderId="0" xfId="0"/>
    <xf numFmtId="0" fontId="0" fillId="0" borderId="0" xfId="0" applyProtection="1"/>
    <xf numFmtId="0" fontId="3" fillId="0" borderId="0" xfId="0" applyFont="1" applyAlignment="1" applyProtection="1">
      <alignment horizontal="center" wrapText="1"/>
    </xf>
    <xf numFmtId="164" fontId="2" fillId="0" borderId="0" xfId="1" applyNumberFormat="1" applyFont="1" applyAlignment="1" applyProtection="1">
      <alignment wrapText="1"/>
    </xf>
    <xf numFmtId="2" fontId="0" fillId="0" borderId="0" xfId="0" applyNumberFormat="1"/>
    <xf numFmtId="0" fontId="0" fillId="0" borderId="0" xfId="0" applyAlignment="1">
      <alignment wrapText="1"/>
    </xf>
    <xf numFmtId="2" fontId="0" fillId="0" borderId="0" xfId="0" applyNumberFormat="1" applyAlignment="1">
      <alignment horizontal="right" wrapText="1"/>
    </xf>
    <xf numFmtId="0" fontId="0" fillId="0" borderId="1" xfId="0" applyBorder="1" applyProtection="1"/>
    <xf numFmtId="0" fontId="0" fillId="0" borderId="2" xfId="0" applyBorder="1" applyProtection="1"/>
    <xf numFmtId="2" fontId="0" fillId="0" borderId="3" xfId="0" applyNumberFormat="1" applyBorder="1" applyProtection="1"/>
    <xf numFmtId="0" fontId="0" fillId="0" borderId="4" xfId="0" applyBorder="1" applyAlignment="1">
      <alignment wrapText="1"/>
    </xf>
    <xf numFmtId="2" fontId="7" fillId="0" borderId="5" xfId="0" applyNumberFormat="1" applyFont="1" applyBorder="1" applyAlignment="1">
      <alignment horizontal="right" wrapText="1"/>
    </xf>
    <xf numFmtId="0" fontId="7" fillId="0" borderId="5" xfId="0" applyFont="1" applyBorder="1" applyAlignment="1">
      <alignment wrapText="1"/>
    </xf>
    <xf numFmtId="0" fontId="8" fillId="0" borderId="5" xfId="0" applyFont="1" applyBorder="1" applyAlignment="1">
      <alignment horizontal="right" wrapText="1"/>
    </xf>
    <xf numFmtId="0" fontId="7" fillId="0" borderId="6" xfId="0" applyFont="1" applyBorder="1" applyAlignment="1">
      <alignment wrapText="1"/>
    </xf>
    <xf numFmtId="0" fontId="0" fillId="0" borderId="7" xfId="0" applyBorder="1" applyProtection="1"/>
    <xf numFmtId="0" fontId="0" fillId="0" borderId="0" xfId="0" applyBorder="1" applyProtection="1"/>
    <xf numFmtId="2" fontId="0" fillId="0" borderId="8" xfId="0" applyNumberFormat="1" applyBorder="1" applyProtection="1"/>
    <xf numFmtId="0" fontId="0" fillId="0" borderId="9" xfId="0" applyBorder="1" applyAlignment="1">
      <alignment wrapText="1"/>
    </xf>
    <xf numFmtId="2" fontId="7" fillId="0" borderId="0" xfId="0" applyNumberFormat="1" applyFont="1" applyBorder="1" applyAlignment="1">
      <alignment horizontal="right" wrapText="1"/>
    </xf>
    <xf numFmtId="0" fontId="7" fillId="0" borderId="0" xfId="0" applyFont="1" applyBorder="1" applyAlignment="1">
      <alignment wrapText="1"/>
    </xf>
    <xf numFmtId="165" fontId="7" fillId="0" borderId="0" xfId="0" applyNumberFormat="1" applyFont="1" applyBorder="1" applyAlignment="1">
      <alignment wrapText="1"/>
    </xf>
    <xf numFmtId="0" fontId="8" fillId="0" borderId="10" xfId="0" applyFont="1" applyBorder="1" applyAlignment="1">
      <alignment horizontal="right" wrapText="1"/>
    </xf>
    <xf numFmtId="167" fontId="7" fillId="0" borderId="0" xfId="2" applyNumberFormat="1" applyFont="1" applyBorder="1" applyAlignment="1" applyProtection="1">
      <alignment horizontal="center" wrapText="1"/>
    </xf>
    <xf numFmtId="166" fontId="7" fillId="0" borderId="0" xfId="2" applyNumberFormat="1" applyFont="1" applyBorder="1" applyAlignment="1">
      <alignment horizontal="center" wrapText="1"/>
    </xf>
    <xf numFmtId="2" fontId="7" fillId="0" borderId="11" xfId="0" applyNumberFormat="1" applyFont="1" applyBorder="1" applyAlignment="1">
      <alignment horizontal="right" wrapText="1"/>
    </xf>
    <xf numFmtId="166" fontId="7" fillId="0" borderId="11" xfId="2" applyNumberFormat="1" applyFont="1" applyBorder="1" applyAlignment="1">
      <alignment horizontal="center" wrapText="1"/>
    </xf>
    <xf numFmtId="165" fontId="7" fillId="0" borderId="11" xfId="2" applyNumberFormat="1" applyFont="1" applyBorder="1" applyAlignment="1">
      <alignment horizontal="center" wrapText="1"/>
    </xf>
    <xf numFmtId="0" fontId="8" fillId="0" borderId="12" xfId="0" applyFont="1" applyBorder="1" applyAlignment="1">
      <alignment horizontal="right" wrapText="1"/>
    </xf>
    <xf numFmtId="43" fontId="2" fillId="0" borderId="8" xfId="2" applyFont="1" applyBorder="1" applyAlignment="1" applyProtection="1">
      <alignment horizontal="right"/>
    </xf>
    <xf numFmtId="43" fontId="7" fillId="0" borderId="0" xfId="2" applyFont="1" applyBorder="1" applyAlignment="1" applyProtection="1">
      <alignment horizontal="right"/>
    </xf>
    <xf numFmtId="166" fontId="7" fillId="0" borderId="2" xfId="2" applyNumberFormat="1" applyFont="1" applyBorder="1" applyAlignment="1" applyProtection="1">
      <alignment horizontal="center" wrapText="1"/>
      <protection locked="0"/>
    </xf>
    <xf numFmtId="166" fontId="7" fillId="0" borderId="0" xfId="2" applyNumberFormat="1" applyFont="1" applyBorder="1" applyAlignment="1" applyProtection="1">
      <alignment horizontal="center" wrapText="1"/>
      <protection locked="0"/>
    </xf>
    <xf numFmtId="0" fontId="7" fillId="0" borderId="0" xfId="0" applyFont="1" applyBorder="1" applyAlignment="1" applyProtection="1">
      <alignment horizontal="center" wrapText="1"/>
      <protection locked="0"/>
    </xf>
    <xf numFmtId="0" fontId="7" fillId="0" borderId="10" xfId="0" applyFont="1" applyBorder="1" applyAlignment="1" applyProtection="1">
      <alignment wrapText="1"/>
      <protection locked="0"/>
    </xf>
    <xf numFmtId="2" fontId="9" fillId="0" borderId="0" xfId="0" applyNumberFormat="1" applyFont="1" applyBorder="1" applyAlignment="1" applyProtection="1">
      <alignment horizontal="center" wrapText="1"/>
    </xf>
    <xf numFmtId="0" fontId="9" fillId="0" borderId="0" xfId="0" applyFont="1" applyBorder="1" applyAlignment="1" applyProtection="1">
      <alignment horizontal="center" wrapText="1"/>
    </xf>
    <xf numFmtId="0" fontId="8" fillId="0" borderId="10" xfId="0" applyFont="1" applyBorder="1" applyAlignment="1" applyProtection="1">
      <alignment wrapText="1"/>
    </xf>
    <xf numFmtId="0" fontId="0" fillId="0" borderId="13" xfId="0" applyBorder="1" applyAlignment="1">
      <alignment wrapText="1"/>
    </xf>
    <xf numFmtId="2" fontId="0" fillId="0" borderId="14" xfId="0" applyNumberFormat="1" applyBorder="1" applyAlignment="1">
      <alignment horizontal="right" wrapText="1"/>
    </xf>
    <xf numFmtId="0" fontId="3" fillId="0" borderId="15" xfId="0" applyFont="1" applyBorder="1" applyAlignment="1" applyProtection="1">
      <alignment wrapText="1"/>
      <protection locked="0"/>
    </xf>
    <xf numFmtId="0" fontId="0" fillId="0" borderId="14" xfId="0" applyBorder="1" applyAlignment="1">
      <alignment wrapText="1"/>
    </xf>
    <xf numFmtId="0" fontId="10" fillId="0" borderId="14" xfId="0" applyFont="1" applyBorder="1" applyAlignment="1">
      <alignment wrapText="1"/>
    </xf>
    <xf numFmtId="2" fontId="0" fillId="0" borderId="5" xfId="0" applyNumberFormat="1" applyBorder="1" applyAlignment="1">
      <alignment horizontal="right" wrapText="1"/>
    </xf>
    <xf numFmtId="0" fontId="10" fillId="0" borderId="5" xfId="0" applyFont="1" applyBorder="1" applyAlignment="1">
      <alignment wrapText="1"/>
    </xf>
    <xf numFmtId="0" fontId="10" fillId="0" borderId="6" xfId="0" applyFont="1" applyBorder="1" applyAlignment="1">
      <alignment wrapText="1"/>
    </xf>
    <xf numFmtId="2" fontId="0" fillId="0" borderId="0" xfId="0" applyNumberFormat="1" applyBorder="1" applyAlignment="1">
      <alignment horizontal="right" wrapText="1"/>
    </xf>
    <xf numFmtId="0" fontId="3" fillId="0" borderId="10" xfId="0" applyFont="1" applyBorder="1" applyAlignment="1" applyProtection="1">
      <alignment wrapText="1"/>
      <protection locked="0"/>
    </xf>
    <xf numFmtId="0" fontId="10" fillId="0" borderId="0" xfId="0" applyFont="1" applyBorder="1" applyAlignment="1">
      <alignment wrapText="1"/>
    </xf>
    <xf numFmtId="0" fontId="10" fillId="0" borderId="10" xfId="0" applyFont="1" applyBorder="1" applyAlignment="1">
      <alignment wrapText="1"/>
    </xf>
    <xf numFmtId="0" fontId="0" fillId="0" borderId="0" xfId="0" applyBorder="1" applyAlignment="1">
      <alignment wrapText="1"/>
    </xf>
    <xf numFmtId="0" fontId="7" fillId="0" borderId="10" xfId="0" applyFont="1" applyBorder="1" applyAlignment="1">
      <alignment wrapText="1"/>
    </xf>
    <xf numFmtId="0" fontId="7" fillId="0" borderId="0" xfId="0" applyFont="1" applyBorder="1" applyAlignment="1" applyProtection="1">
      <alignment wrapText="1"/>
      <protection locked="0"/>
    </xf>
    <xf numFmtId="165" fontId="10" fillId="0" borderId="0" xfId="0" applyNumberFormat="1" applyFont="1" applyBorder="1" applyAlignment="1" applyProtection="1">
      <alignment horizontal="center" wrapText="1"/>
      <protection locked="0"/>
    </xf>
    <xf numFmtId="166" fontId="10" fillId="0" borderId="0" xfId="2" applyNumberFormat="1" applyFont="1" applyBorder="1" applyAlignment="1" applyProtection="1">
      <alignment horizontal="center" wrapText="1"/>
      <protection locked="0"/>
    </xf>
    <xf numFmtId="0" fontId="10" fillId="0" borderId="0" xfId="0" applyFont="1" applyBorder="1" applyAlignment="1" applyProtection="1">
      <alignment horizontal="center" wrapText="1"/>
      <protection locked="0"/>
    </xf>
    <xf numFmtId="0" fontId="10" fillId="0" borderId="10" xfId="0" applyFont="1" applyBorder="1" applyAlignment="1" applyProtection="1">
      <alignment wrapText="1"/>
      <protection locked="0"/>
    </xf>
    <xf numFmtId="2" fontId="8" fillId="0" borderId="8" xfId="0" applyNumberFormat="1" applyFont="1" applyBorder="1" applyProtection="1"/>
    <xf numFmtId="0" fontId="7" fillId="0" borderId="7" xfId="0" applyFont="1" applyBorder="1" applyProtection="1"/>
    <xf numFmtId="0" fontId="7" fillId="0" borderId="0" xfId="0" applyFont="1" applyBorder="1" applyProtection="1"/>
    <xf numFmtId="0" fontId="12" fillId="0" borderId="0" xfId="0" applyFont="1" applyAlignment="1" applyProtection="1">
      <alignment horizontal="center" wrapText="1"/>
      <protection locked="0"/>
    </xf>
    <xf numFmtId="0" fontId="10" fillId="0" borderId="0" xfId="0" applyFont="1" applyAlignment="1" applyProtection="1">
      <alignment horizontal="left" wrapText="1"/>
      <protection locked="0"/>
    </xf>
    <xf numFmtId="0" fontId="13" fillId="0" borderId="0" xfId="0" applyFont="1" applyAlignment="1">
      <alignment horizontal="center"/>
    </xf>
    <xf numFmtId="2" fontId="7" fillId="0" borderId="14" xfId="0" applyNumberFormat="1" applyFont="1" applyBorder="1" applyAlignment="1">
      <alignment horizontal="right" wrapText="1"/>
    </xf>
    <xf numFmtId="0" fontId="7" fillId="0" borderId="14" xfId="0" applyFont="1" applyBorder="1" applyAlignment="1">
      <alignment wrapText="1"/>
    </xf>
    <xf numFmtId="165" fontId="7" fillId="0" borderId="14" xfId="0" applyNumberFormat="1" applyFont="1" applyBorder="1" applyAlignment="1">
      <alignment wrapText="1"/>
    </xf>
    <xf numFmtId="166" fontId="7" fillId="0" borderId="14" xfId="2" applyNumberFormat="1" applyFont="1" applyBorder="1" applyAlignment="1" applyProtection="1">
      <alignment horizontal="center" wrapText="1"/>
    </xf>
    <xf numFmtId="0" fontId="8" fillId="0" borderId="14" xfId="0" applyFont="1" applyBorder="1" applyAlignment="1">
      <alignment horizontal="right" wrapText="1"/>
    </xf>
    <xf numFmtId="2" fontId="3" fillId="0" borderId="8" xfId="0" applyNumberFormat="1" applyFont="1" applyBorder="1" applyProtection="1"/>
    <xf numFmtId="0" fontId="0" fillId="0" borderId="18" xfId="0" applyBorder="1" applyAlignment="1">
      <alignment wrapText="1"/>
    </xf>
    <xf numFmtId="2" fontId="0" fillId="0" borderId="18" xfId="0" applyNumberFormat="1" applyBorder="1" applyAlignment="1">
      <alignment horizontal="right" wrapText="1"/>
    </xf>
    <xf numFmtId="0" fontId="10" fillId="0" borderId="18" xfId="0" applyFont="1" applyBorder="1" applyAlignment="1">
      <alignment wrapText="1"/>
    </xf>
    <xf numFmtId="2" fontId="9" fillId="0" borderId="0" xfId="0" applyNumberFormat="1" applyFont="1" applyBorder="1" applyAlignment="1">
      <alignment horizontal="center" wrapText="1"/>
    </xf>
    <xf numFmtId="0" fontId="9" fillId="0" borderId="0" xfId="0" applyFont="1" applyBorder="1" applyAlignment="1" applyProtection="1">
      <alignment horizontal="center" wrapText="1"/>
      <protection locked="0"/>
    </xf>
    <xf numFmtId="0" fontId="8" fillId="0" borderId="10" xfId="0" applyFont="1" applyBorder="1" applyAlignment="1" applyProtection="1">
      <alignment wrapText="1"/>
      <protection locked="0"/>
    </xf>
    <xf numFmtId="0" fontId="1" fillId="0" borderId="0" xfId="0" applyFont="1" applyAlignment="1" applyProtection="1">
      <alignment horizontal="left" wrapText="1"/>
      <protection locked="0"/>
    </xf>
    <xf numFmtId="0" fontId="19" fillId="0" borderId="0" xfId="0" applyFont="1"/>
    <xf numFmtId="0" fontId="20" fillId="0" borderId="0" xfId="0" applyFont="1" applyProtection="1">
      <protection locked="0"/>
    </xf>
    <xf numFmtId="0" fontId="20" fillId="0" borderId="0" xfId="0" applyFont="1" applyAlignment="1" applyProtection="1">
      <alignment wrapText="1"/>
      <protection locked="0"/>
    </xf>
    <xf numFmtId="0" fontId="0" fillId="0" borderId="0" xfId="0" applyFont="1" applyAlignment="1" applyProtection="1">
      <alignment wrapText="1"/>
      <protection locked="0"/>
    </xf>
    <xf numFmtId="0" fontId="20" fillId="0" borderId="0" xfId="0" applyFont="1" applyAlignment="1" applyProtection="1">
      <alignment horizontal="left" wrapText="1"/>
      <protection locked="0"/>
    </xf>
    <xf numFmtId="0" fontId="0" fillId="0" borderId="0" xfId="0" applyFont="1" applyAlignment="1" applyProtection="1">
      <alignment horizontal="left" wrapText="1"/>
      <protection locked="0"/>
    </xf>
    <xf numFmtId="0" fontId="0" fillId="2" borderId="0" xfId="0" applyFill="1"/>
    <xf numFmtId="0" fontId="0" fillId="5" borderId="0" xfId="0" applyFill="1"/>
    <xf numFmtId="0" fontId="12" fillId="0" borderId="0" xfId="0" applyFont="1" applyAlignment="1" applyProtection="1">
      <alignment wrapText="1"/>
    </xf>
    <xf numFmtId="0" fontId="12" fillId="0" borderId="0" xfId="0" applyFont="1" applyAlignment="1" applyProtection="1"/>
    <xf numFmtId="0" fontId="10" fillId="0" borderId="0" xfId="0" applyFont="1" applyAlignment="1" applyProtection="1"/>
    <xf numFmtId="0" fontId="10" fillId="0" borderId="0" xfId="0" applyFont="1" applyAlignment="1" applyProtection="1">
      <alignment horizontal="left" wrapText="1"/>
    </xf>
    <xf numFmtId="0" fontId="10" fillId="0" borderId="0" xfId="0" applyFont="1" applyAlignment="1" applyProtection="1">
      <alignment horizontal="center" wrapText="1"/>
      <protection locked="0"/>
    </xf>
    <xf numFmtId="0" fontId="10" fillId="0" borderId="0" xfId="0" applyFont="1" applyAlignment="1" applyProtection="1">
      <alignment wrapText="1"/>
      <protection locked="0"/>
    </xf>
    <xf numFmtId="0" fontId="15" fillId="0" borderId="0" xfId="0" applyFont="1" applyAlignment="1" applyProtection="1">
      <alignment horizontal="center" wrapText="1"/>
      <protection locked="0"/>
    </xf>
    <xf numFmtId="168" fontId="7" fillId="0" borderId="0" xfId="2" applyNumberFormat="1" applyFont="1" applyBorder="1" applyAlignment="1" applyProtection="1">
      <alignment horizontal="right" wrapText="1"/>
    </xf>
    <xf numFmtId="167" fontId="7" fillId="0" borderId="0" xfId="2" applyNumberFormat="1" applyFont="1" applyBorder="1" applyAlignment="1" applyProtection="1">
      <alignment horizontal="right" wrapText="1"/>
    </xf>
    <xf numFmtId="166" fontId="7" fillId="0" borderId="11" xfId="2" applyNumberFormat="1" applyFont="1" applyBorder="1" applyAlignment="1" applyProtection="1">
      <alignment horizontal="right" wrapText="1"/>
    </xf>
    <xf numFmtId="166" fontId="7" fillId="0" borderId="0" xfId="2" applyNumberFormat="1" applyFont="1" applyBorder="1" applyAlignment="1" applyProtection="1">
      <alignment horizontal="right" wrapText="1"/>
    </xf>
    <xf numFmtId="0" fontId="7" fillId="0" borderId="5" xfId="0" applyFont="1" applyBorder="1" applyAlignment="1">
      <alignment horizontal="right" wrapText="1"/>
    </xf>
    <xf numFmtId="0" fontId="0" fillId="0" borderId="0" xfId="0" applyAlignment="1">
      <alignment horizontal="right" wrapText="1"/>
    </xf>
    <xf numFmtId="166" fontId="7" fillId="0" borderId="0" xfId="2" applyNumberFormat="1" applyFont="1" applyBorder="1" applyAlignment="1" applyProtection="1">
      <alignment wrapText="1"/>
    </xf>
    <xf numFmtId="165" fontId="7" fillId="0" borderId="0" xfId="0" applyNumberFormat="1" applyFont="1" applyBorder="1" applyAlignment="1" applyProtection="1">
      <alignment horizontal="center" wrapText="1"/>
      <protection locked="0"/>
    </xf>
    <xf numFmtId="169" fontId="7" fillId="0" borderId="0" xfId="2" applyNumberFormat="1" applyFont="1" applyBorder="1" applyAlignment="1" applyProtection="1">
      <alignment horizontal="right" wrapText="1"/>
    </xf>
    <xf numFmtId="0" fontId="8" fillId="0" borderId="6" xfId="0" applyFont="1" applyBorder="1" applyAlignment="1">
      <alignment horizontal="right" wrapText="1"/>
    </xf>
    <xf numFmtId="166" fontId="7" fillId="0" borderId="5" xfId="2" applyNumberFormat="1" applyFont="1" applyBorder="1" applyAlignment="1" applyProtection="1">
      <alignment horizontal="right" wrapText="1"/>
    </xf>
    <xf numFmtId="165" fontId="7" fillId="0" borderId="5" xfId="2" applyNumberFormat="1" applyFont="1" applyBorder="1" applyAlignment="1">
      <alignment horizontal="center" wrapText="1"/>
    </xf>
    <xf numFmtId="166" fontId="7" fillId="0" borderId="5" xfId="2" applyNumberFormat="1" applyFont="1" applyBorder="1" applyAlignment="1">
      <alignment horizontal="center" wrapText="1"/>
    </xf>
    <xf numFmtId="0" fontId="8" fillId="0" borderId="18" xfId="0" applyFont="1" applyBorder="1" applyAlignment="1">
      <alignment horizontal="right" wrapText="1"/>
    </xf>
    <xf numFmtId="166" fontId="7" fillId="0" borderId="18" xfId="2" applyNumberFormat="1" applyFont="1" applyBorder="1" applyAlignment="1" applyProtection="1">
      <alignment horizontal="right" wrapText="1"/>
    </xf>
    <xf numFmtId="165" fontId="7" fillId="0" borderId="18" xfId="2" applyNumberFormat="1" applyFont="1" applyBorder="1" applyAlignment="1">
      <alignment horizontal="center" wrapText="1"/>
    </xf>
    <xf numFmtId="166" fontId="7" fillId="0" borderId="18" xfId="2" applyNumberFormat="1" applyFont="1" applyBorder="1" applyAlignment="1">
      <alignment horizontal="center" wrapText="1"/>
    </xf>
    <xf numFmtId="2" fontId="7" fillId="0" borderId="18" xfId="0" applyNumberFormat="1" applyFont="1" applyBorder="1" applyAlignment="1">
      <alignment horizontal="right" wrapText="1"/>
    </xf>
    <xf numFmtId="0" fontId="0" fillId="0" borderId="0" xfId="0" applyAlignment="1" applyProtection="1">
      <alignment wrapText="1"/>
    </xf>
    <xf numFmtId="0" fontId="1" fillId="0" borderId="0" xfId="0" applyFont="1" applyAlignment="1" applyProtection="1">
      <alignment horizontal="center"/>
    </xf>
    <xf numFmtId="0" fontId="22" fillId="0" borderId="0" xfId="0" applyFont="1" applyAlignment="1" applyProtection="1">
      <alignment wrapText="1"/>
    </xf>
    <xf numFmtId="0" fontId="0" fillId="0" borderId="0" xfId="0" applyAlignment="1" applyProtection="1">
      <alignment wrapText="1"/>
    </xf>
    <xf numFmtId="0" fontId="11" fillId="0" borderId="0" xfId="0" applyFont="1" applyAlignment="1">
      <alignment wrapText="1"/>
    </xf>
    <xf numFmtId="0" fontId="16" fillId="3" borderId="0" xfId="0" applyFont="1" applyFill="1" applyAlignment="1" applyProtection="1">
      <alignment horizontal="center" vertical="center" wrapText="1"/>
    </xf>
    <xf numFmtId="0" fontId="17" fillId="3" borderId="0" xfId="0" applyFont="1" applyFill="1" applyAlignment="1" applyProtection="1">
      <alignment horizontal="center" vertical="center" wrapText="1"/>
    </xf>
    <xf numFmtId="0" fontId="18" fillId="2" borderId="0" xfId="0" applyFont="1" applyFill="1" applyAlignment="1" applyProtection="1">
      <alignment horizontal="center" vertical="center" wrapText="1"/>
    </xf>
    <xf numFmtId="0" fontId="0" fillId="0" borderId="0" xfId="0" applyAlignment="1" applyProtection="1">
      <alignment horizontal="left" wrapText="1"/>
    </xf>
    <xf numFmtId="0" fontId="6" fillId="3" borderId="0" xfId="0" applyFont="1" applyFill="1" applyAlignment="1" applyProtection="1">
      <alignment horizontal="center" vertical="center" wrapText="1"/>
    </xf>
    <xf numFmtId="0" fontId="5" fillId="3" borderId="0" xfId="0" applyFont="1" applyFill="1" applyAlignment="1" applyProtection="1">
      <alignment horizontal="center" vertical="center" wrapText="1"/>
    </xf>
    <xf numFmtId="0" fontId="4" fillId="0" borderId="19" xfId="0" applyFont="1" applyFill="1" applyBorder="1" applyAlignment="1" applyProtection="1">
      <alignment horizontal="center" vertical="center" wrapText="1"/>
    </xf>
    <xf numFmtId="0" fontId="22" fillId="0" borderId="0" xfId="0" applyFont="1" applyAlignment="1" applyProtection="1">
      <alignment wrapText="1"/>
    </xf>
    <xf numFmtId="0" fontId="0" fillId="0" borderId="0" xfId="0" applyAlignment="1" applyProtection="1">
      <alignment wrapText="1"/>
    </xf>
    <xf numFmtId="0" fontId="23" fillId="0" borderId="0" xfId="3" applyFont="1" applyAlignment="1" applyProtection="1">
      <alignment horizontal="left"/>
    </xf>
    <xf numFmtId="0" fontId="24" fillId="0" borderId="0" xfId="0" applyFont="1" applyAlignment="1" applyProtection="1">
      <alignment horizontal="left"/>
    </xf>
    <xf numFmtId="0" fontId="3" fillId="0" borderId="0"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2" fontId="11" fillId="0" borderId="8" xfId="0" applyNumberFormat="1" applyFont="1" applyBorder="1" applyAlignment="1" applyProtection="1">
      <alignment wrapText="1"/>
    </xf>
    <xf numFmtId="2" fontId="11" fillId="0" borderId="0" xfId="0" applyNumberFormat="1" applyFont="1" applyBorder="1" applyAlignment="1" applyProtection="1">
      <alignment wrapText="1"/>
    </xf>
    <xf numFmtId="2" fontId="11" fillId="0" borderId="7" xfId="0" applyNumberFormat="1" applyFont="1" applyBorder="1" applyAlignment="1" applyProtection="1">
      <alignment wrapText="1"/>
    </xf>
    <xf numFmtId="0" fontId="8" fillId="0" borderId="5" xfId="0" applyFont="1" applyBorder="1" applyAlignment="1" applyProtection="1">
      <alignment horizontal="center" wrapText="1"/>
      <protection locked="0"/>
    </xf>
    <xf numFmtId="2" fontId="3" fillId="0" borderId="17" xfId="0" applyNumberFormat="1" applyFont="1" applyBorder="1" applyAlignment="1" applyProtection="1">
      <alignment horizontal="center"/>
    </xf>
    <xf numFmtId="2" fontId="3" fillId="0" borderId="11" xfId="0" applyNumberFormat="1" applyFont="1" applyBorder="1" applyAlignment="1" applyProtection="1">
      <alignment horizontal="center"/>
    </xf>
    <xf numFmtId="2" fontId="3" fillId="0" borderId="16" xfId="0" applyNumberFormat="1" applyFont="1" applyBorder="1" applyAlignment="1" applyProtection="1">
      <alignment horizontal="center"/>
    </xf>
    <xf numFmtId="0" fontId="14" fillId="4" borderId="0" xfId="0" applyFont="1" applyFill="1" applyAlignment="1" applyProtection="1">
      <alignment horizontal="center" wrapText="1"/>
      <protection locked="0"/>
    </xf>
    <xf numFmtId="0" fontId="10" fillId="0" borderId="0" xfId="0" applyFont="1" applyAlignment="1" applyProtection="1">
      <alignment wrapText="1"/>
    </xf>
    <xf numFmtId="0" fontId="10" fillId="0" borderId="0" xfId="0" applyFont="1" applyAlignment="1" applyProtection="1">
      <alignment horizontal="left" wrapText="1"/>
    </xf>
    <xf numFmtId="0" fontId="1" fillId="0" borderId="0" xfId="0" applyFont="1" applyAlignment="1" applyProtection="1">
      <alignment horizontal="left" wrapText="1"/>
    </xf>
    <xf numFmtId="0" fontId="15" fillId="0" borderId="5" xfId="0" applyFont="1" applyBorder="1" applyAlignment="1" applyProtection="1">
      <alignment horizontal="center" wrapText="1"/>
      <protection locked="0"/>
    </xf>
    <xf numFmtId="2" fontId="11" fillId="0" borderId="8" xfId="0" applyNumberFormat="1" applyFont="1" applyBorder="1" applyAlignment="1" applyProtection="1">
      <alignment vertical="center" wrapText="1"/>
    </xf>
    <xf numFmtId="2" fontId="11" fillId="0" borderId="0" xfId="0" applyNumberFormat="1" applyFont="1" applyBorder="1" applyAlignment="1" applyProtection="1">
      <alignment vertical="center" wrapText="1"/>
    </xf>
    <xf numFmtId="2" fontId="11" fillId="0" borderId="7" xfId="0" applyNumberFormat="1" applyFont="1" applyBorder="1" applyAlignment="1" applyProtection="1">
      <alignment vertical="center" wrapText="1"/>
    </xf>
  </cellXfs>
  <cellStyles count="4">
    <cellStyle name="Comma 2" xfId="2" xr:uid="{5BF2B87F-8FEE-FB40-8797-B96551AC3CCD}"/>
    <cellStyle name="Currency" xfId="1"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3</xdr:col>
      <xdr:colOff>469900</xdr:colOff>
      <xdr:row>1</xdr:row>
      <xdr:rowOff>76200</xdr:rowOff>
    </xdr:to>
    <xdr:pic>
      <xdr:nvPicPr>
        <xdr:cNvPr id="2" name="Picture 1">
          <a:extLst>
            <a:ext uri="{FF2B5EF4-FFF2-40B4-BE49-F238E27FC236}">
              <a16:creationId xmlns:a16="http://schemas.microsoft.com/office/drawing/2014/main" id="{887BB3C3-2FF5-2C45-8F91-C8ADAB627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0"/>
          <a:ext cx="5778500" cy="825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267368</xdr:colOff>
      <xdr:row>0</xdr:row>
      <xdr:rowOff>372407</xdr:rowOff>
    </xdr:from>
    <xdr:to>
      <xdr:col>8</xdr:col>
      <xdr:colOff>555266</xdr:colOff>
      <xdr:row>1</xdr:row>
      <xdr:rowOff>815952</xdr:rowOff>
    </xdr:to>
    <xdr:pic>
      <xdr:nvPicPr>
        <xdr:cNvPr id="2" name="Picture 1">
          <a:extLst>
            <a:ext uri="{FF2B5EF4-FFF2-40B4-BE49-F238E27FC236}">
              <a16:creationId xmlns:a16="http://schemas.microsoft.com/office/drawing/2014/main" id="{BCC9FA08-94AF-DE4E-9F04-FA0C25AC90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7368" y="372407"/>
          <a:ext cx="5786998" cy="824545"/>
        </a:xfrm>
        <a:prstGeom prst="rect">
          <a:avLst/>
        </a:prstGeom>
      </xdr:spPr>
    </xdr:pic>
    <xdr:clientData/>
  </xdr:twoCellAnchor>
  <xdr:twoCellAnchor editAs="oneCell">
    <xdr:from>
      <xdr:col>0</xdr:col>
      <xdr:colOff>38196</xdr:colOff>
      <xdr:row>3</xdr:row>
      <xdr:rowOff>57294</xdr:rowOff>
    </xdr:from>
    <xdr:to>
      <xdr:col>2</xdr:col>
      <xdr:colOff>496542</xdr:colOff>
      <xdr:row>6</xdr:row>
      <xdr:rowOff>133685</xdr:rowOff>
    </xdr:to>
    <xdr:pic>
      <xdr:nvPicPr>
        <xdr:cNvPr id="3" name="Picture 2">
          <a:extLst>
            <a:ext uri="{FF2B5EF4-FFF2-40B4-BE49-F238E27FC236}">
              <a16:creationId xmlns:a16="http://schemas.microsoft.com/office/drawing/2014/main" id="{BA538B1C-7D02-8445-BF9C-47BC387982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96" y="1911494"/>
          <a:ext cx="1855346" cy="18543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thehomeschoolmom.com/free-homeschool-planner/homeschool-planner-p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1DDA-6F21-6945-8CDB-E62B20D92A22}">
  <sheetPr>
    <tabColor theme="5"/>
  </sheetPr>
  <dimension ref="A1:D23"/>
  <sheetViews>
    <sheetView showGridLines="0" view="pageLayout" workbookViewId="0">
      <selection activeCell="C8" sqref="C8"/>
    </sheetView>
  </sheetViews>
  <sheetFormatPr baseColWidth="10" defaultColWidth="8.83203125" defaultRowHeight="15" x14ac:dyDescent="0.2"/>
  <cols>
    <col min="1" max="1" width="9.1640625" customWidth="1"/>
    <col min="2" max="2" width="25.6640625" customWidth="1"/>
    <col min="3" max="3" width="39.33203125" customWidth="1"/>
  </cols>
  <sheetData>
    <row r="1" spans="1:4" ht="59" customHeight="1" x14ac:dyDescent="0.2"/>
    <row r="2" spans="1:4" ht="30" customHeight="1" x14ac:dyDescent="0.2">
      <c r="A2" s="114" t="str">
        <f>IF('Student Info'!C9="[Name of Homeschool]","Please Enter Name of School Below",'Student Info'!C9)</f>
        <v>Please Enter Name of School Below</v>
      </c>
      <c r="B2" s="114"/>
      <c r="C2" s="114"/>
      <c r="D2" s="114"/>
    </row>
    <row r="3" spans="1:4" ht="18.75" customHeight="1" x14ac:dyDescent="0.2">
      <c r="A3" s="115"/>
      <c r="B3" s="115"/>
      <c r="C3" s="115"/>
      <c r="D3" s="115"/>
    </row>
    <row r="4" spans="1:4" ht="34.5" customHeight="1" x14ac:dyDescent="0.2">
      <c r="A4" s="116" t="s">
        <v>59</v>
      </c>
      <c r="B4" s="116"/>
      <c r="C4" s="116"/>
      <c r="D4" s="116"/>
    </row>
    <row r="8" spans="1:4" ht="19" x14ac:dyDescent="0.25">
      <c r="B8" s="76" t="s">
        <v>60</v>
      </c>
      <c r="C8" s="77" t="s">
        <v>69</v>
      </c>
    </row>
    <row r="9" spans="1:4" ht="20" x14ac:dyDescent="0.25">
      <c r="B9" s="76" t="s">
        <v>61</v>
      </c>
      <c r="C9" s="78" t="s">
        <v>62</v>
      </c>
      <c r="D9" s="79"/>
    </row>
    <row r="10" spans="1:4" ht="20" x14ac:dyDescent="0.25">
      <c r="B10" s="76" t="s">
        <v>63</v>
      </c>
      <c r="C10" s="80" t="s">
        <v>64</v>
      </c>
      <c r="D10" s="81"/>
    </row>
    <row r="11" spans="1:4" ht="20" x14ac:dyDescent="0.25">
      <c r="B11" s="76" t="s">
        <v>65</v>
      </c>
      <c r="C11" s="80" t="s">
        <v>64</v>
      </c>
      <c r="D11" s="81"/>
    </row>
    <row r="12" spans="1:4" ht="20" x14ac:dyDescent="0.25">
      <c r="B12" s="76" t="s">
        <v>66</v>
      </c>
      <c r="C12" s="80" t="s">
        <v>67</v>
      </c>
      <c r="D12" s="81"/>
    </row>
    <row r="13" spans="1:4" ht="20" x14ac:dyDescent="0.25">
      <c r="B13" s="76" t="s">
        <v>70</v>
      </c>
      <c r="C13" s="80" t="s">
        <v>71</v>
      </c>
      <c r="D13" s="81"/>
    </row>
    <row r="14" spans="1:4" ht="19" x14ac:dyDescent="0.25">
      <c r="B14" s="76"/>
      <c r="C14" s="80"/>
      <c r="D14" s="81"/>
    </row>
    <row r="16" spans="1:4" x14ac:dyDescent="0.2">
      <c r="A16" s="82"/>
      <c r="B16" s="82"/>
      <c r="C16" s="82"/>
      <c r="D16" s="82"/>
    </row>
    <row r="17" spans="1:4" x14ac:dyDescent="0.2">
      <c r="A17" s="83"/>
      <c r="B17" s="83"/>
      <c r="C17" s="83"/>
      <c r="D17" s="83"/>
    </row>
    <row r="21" spans="1:4" x14ac:dyDescent="0.2">
      <c r="A21" s="113" t="s">
        <v>88</v>
      </c>
      <c r="B21" s="113"/>
      <c r="C21" s="113"/>
      <c r="D21" s="113"/>
    </row>
    <row r="22" spans="1:4" x14ac:dyDescent="0.2">
      <c r="A22" s="113"/>
      <c r="B22" s="113"/>
      <c r="C22" s="113"/>
      <c r="D22" s="113"/>
    </row>
    <row r="23" spans="1:4" x14ac:dyDescent="0.2">
      <c r="A23" s="113"/>
      <c r="B23" s="113"/>
      <c r="C23" s="113"/>
      <c r="D23" s="113"/>
    </row>
  </sheetData>
  <sheetProtection formatCells="0" formatColumns="0" formatRows="0" insertColumns="0" insertRows="0" insertHyperlinks="0" selectLockedCells="1"/>
  <mergeCells count="4">
    <mergeCell ref="A21:D23"/>
    <mergeCell ref="A2:D2"/>
    <mergeCell ref="A3:D3"/>
    <mergeCell ref="A4:D4"/>
  </mergeCells>
  <pageMargins left="0.7" right="0.7" top="0.75" bottom="0.75" header="0.3" footer="0.3"/>
  <pageSetup orientation="portrait"/>
  <headerFooter>
    <oddFooter>&amp;C©2018 M.A. Kelley and Company, Inc. (TheHomeSchoolMom.com); All rights reserved</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1DA5-0CB4-1A44-8230-09E168941605}">
  <sheetPr>
    <tabColor rgb="FFFFFF66"/>
  </sheetPr>
  <dimension ref="A1:L21"/>
  <sheetViews>
    <sheetView showGridLines="0" tabSelected="1" view="pageLayout" topLeftCell="A3" zoomScale="133" zoomScaleNormal="100" zoomScalePageLayoutView="133" workbookViewId="0">
      <selection activeCell="A17" sqref="A17:I17"/>
    </sheetView>
  </sheetViews>
  <sheetFormatPr baseColWidth="10" defaultColWidth="9.1640625" defaultRowHeight="15" x14ac:dyDescent="0.2"/>
  <cols>
    <col min="1" max="1" width="9.1640625" style="1" customWidth="1"/>
    <col min="2" max="2" width="9.1640625" style="1"/>
    <col min="3" max="3" width="8" style="1" customWidth="1"/>
    <col min="4" max="16384" width="9.1640625" style="1"/>
  </cols>
  <sheetData>
    <row r="1" spans="1:12" s="109" customFormat="1" ht="30" customHeight="1" x14ac:dyDescent="0.2">
      <c r="A1" s="118" t="str">
        <f>IF('Student Info'!C9="[Name of Homeschool]","Please Enter Name of School on Student Info Tab",'Student Info'!C9)</f>
        <v>Please Enter Name of School on Student Info Tab</v>
      </c>
      <c r="B1" s="118"/>
      <c r="C1" s="118"/>
      <c r="D1" s="118"/>
      <c r="E1" s="118"/>
      <c r="F1" s="118"/>
      <c r="G1" s="118"/>
      <c r="H1" s="118"/>
      <c r="I1" s="118"/>
      <c r="L1" s="3"/>
    </row>
    <row r="2" spans="1:12" s="109" customFormat="1" ht="66" customHeight="1" thickBot="1" x14ac:dyDescent="0.25">
      <c r="A2" s="119"/>
      <c r="B2" s="119"/>
      <c r="C2" s="119"/>
      <c r="D2" s="119"/>
      <c r="E2" s="119"/>
      <c r="F2" s="119"/>
      <c r="G2" s="119"/>
      <c r="H2" s="119"/>
      <c r="I2" s="119"/>
      <c r="L2" s="3"/>
    </row>
    <row r="3" spans="1:12" s="109" customFormat="1" ht="50" customHeight="1" thickTop="1" x14ac:dyDescent="0.2">
      <c r="A3" s="120" t="s">
        <v>85</v>
      </c>
      <c r="B3" s="120"/>
      <c r="C3" s="120"/>
      <c r="D3" s="120"/>
      <c r="E3" s="120"/>
      <c r="F3" s="120"/>
      <c r="G3" s="120"/>
      <c r="H3" s="120"/>
      <c r="I3" s="120"/>
      <c r="J3" s="2"/>
    </row>
    <row r="4" spans="1:12" ht="51" customHeight="1" x14ac:dyDescent="0.2">
      <c r="A4" s="111"/>
      <c r="B4" s="111"/>
      <c r="C4" s="111"/>
      <c r="D4" s="121" t="s">
        <v>86</v>
      </c>
      <c r="E4" s="121"/>
      <c r="F4" s="121"/>
      <c r="G4" s="121"/>
      <c r="H4" s="121"/>
      <c r="I4" s="121"/>
    </row>
    <row r="5" spans="1:12" ht="16" x14ac:dyDescent="0.2">
      <c r="A5" s="110"/>
      <c r="B5" s="110"/>
      <c r="C5" s="110"/>
      <c r="D5" s="110"/>
      <c r="E5" s="110"/>
      <c r="F5" s="110"/>
      <c r="G5" s="110"/>
      <c r="H5" s="110"/>
      <c r="I5" s="110"/>
    </row>
    <row r="6" spans="1:12" ht="73" customHeight="1" x14ac:dyDescent="0.2">
      <c r="A6" s="109"/>
      <c r="B6" s="109"/>
      <c r="C6" s="109"/>
      <c r="D6" s="122" t="s">
        <v>4</v>
      </c>
      <c r="E6" s="122"/>
      <c r="F6" s="122"/>
      <c r="G6" s="122"/>
      <c r="H6" s="122"/>
      <c r="I6" s="122"/>
    </row>
    <row r="7" spans="1:12" ht="16" x14ac:dyDescent="0.2">
      <c r="A7" s="110"/>
      <c r="B7" s="110"/>
      <c r="C7" s="110"/>
      <c r="D7" s="110"/>
      <c r="E7" s="110"/>
      <c r="F7" s="110"/>
      <c r="G7" s="110"/>
      <c r="H7" s="110"/>
      <c r="I7" s="110"/>
    </row>
    <row r="8" spans="1:12" ht="16" x14ac:dyDescent="0.2">
      <c r="A8" s="123" t="s">
        <v>87</v>
      </c>
      <c r="B8" s="124"/>
      <c r="C8" s="124"/>
      <c r="D8" s="124"/>
      <c r="E8" s="124"/>
      <c r="F8" s="124"/>
      <c r="G8" s="124"/>
      <c r="H8" s="124"/>
      <c r="I8" s="124"/>
    </row>
    <row r="9" spans="1:12" ht="59" customHeight="1" x14ac:dyDescent="0.2">
      <c r="A9" s="122" t="s">
        <v>78</v>
      </c>
      <c r="B9" s="122"/>
      <c r="C9" s="122"/>
      <c r="D9" s="122"/>
      <c r="E9" s="122"/>
      <c r="F9" s="122"/>
      <c r="G9" s="122"/>
      <c r="H9" s="122"/>
      <c r="I9" s="122"/>
    </row>
    <row r="11" spans="1:12" ht="32.25" customHeight="1" x14ac:dyDescent="0.2">
      <c r="A11" s="122" t="s">
        <v>3</v>
      </c>
      <c r="B11" s="122"/>
      <c r="C11" s="122"/>
      <c r="D11" s="122"/>
      <c r="E11" s="122"/>
      <c r="F11" s="122"/>
      <c r="G11" s="122"/>
      <c r="H11" s="122"/>
      <c r="I11" s="122"/>
    </row>
    <row r="13" spans="1:12" ht="46.5" customHeight="1" x14ac:dyDescent="0.2">
      <c r="A13" s="122" t="s">
        <v>2</v>
      </c>
      <c r="B13" s="122"/>
      <c r="C13" s="122"/>
      <c r="D13" s="122"/>
      <c r="E13" s="122"/>
      <c r="F13" s="122"/>
      <c r="G13" s="122"/>
      <c r="H13" s="122"/>
      <c r="I13" s="122"/>
    </row>
    <row r="15" spans="1:12" ht="28.5" customHeight="1" x14ac:dyDescent="0.2">
      <c r="A15" s="122" t="s">
        <v>1</v>
      </c>
      <c r="B15" s="122"/>
      <c r="C15" s="122"/>
      <c r="D15" s="122"/>
      <c r="E15" s="122"/>
      <c r="F15" s="122"/>
      <c r="G15" s="122"/>
      <c r="H15" s="122"/>
      <c r="I15" s="122"/>
    </row>
    <row r="17" spans="1:9" ht="59" customHeight="1" x14ac:dyDescent="0.2">
      <c r="A17" s="122" t="s">
        <v>89</v>
      </c>
      <c r="B17" s="122"/>
      <c r="C17" s="122"/>
      <c r="D17" s="122"/>
      <c r="E17" s="122"/>
      <c r="F17" s="122"/>
      <c r="G17" s="122"/>
      <c r="H17" s="122"/>
      <c r="I17" s="122"/>
    </row>
    <row r="18" spans="1:9" ht="19" customHeight="1" x14ac:dyDescent="0.2"/>
    <row r="19" spans="1:9" ht="43" customHeight="1" x14ac:dyDescent="0.2">
      <c r="A19" s="122" t="s">
        <v>90</v>
      </c>
      <c r="B19" s="122"/>
      <c r="C19" s="122"/>
      <c r="D19" s="122"/>
      <c r="E19" s="122"/>
      <c r="F19" s="122"/>
      <c r="G19" s="122"/>
      <c r="H19" s="122"/>
      <c r="I19" s="122"/>
    </row>
    <row r="20" spans="1:9" x14ac:dyDescent="0.2">
      <c r="A20" s="112"/>
      <c r="B20" s="112"/>
      <c r="C20" s="112"/>
      <c r="D20" s="112"/>
      <c r="E20" s="112"/>
      <c r="F20" s="112"/>
      <c r="G20" s="112"/>
      <c r="H20" s="112"/>
      <c r="I20" s="112"/>
    </row>
    <row r="21" spans="1:9" ht="32" customHeight="1" x14ac:dyDescent="0.2">
      <c r="A21" s="117" t="s">
        <v>0</v>
      </c>
      <c r="B21" s="117"/>
      <c r="C21" s="117"/>
      <c r="D21" s="117"/>
      <c r="E21" s="117"/>
      <c r="F21" s="117"/>
      <c r="G21" s="117"/>
      <c r="H21" s="117"/>
      <c r="I21" s="117"/>
    </row>
  </sheetData>
  <sheetProtection formatCells="0" formatColumns="0" formatRows="0" insertColumns="0" insertRows="0" insertHyperlinks="0" selectLockedCells="1"/>
  <mergeCells count="13">
    <mergeCell ref="A21:I21"/>
    <mergeCell ref="A1:I1"/>
    <mergeCell ref="A2:I2"/>
    <mergeCell ref="A3:I3"/>
    <mergeCell ref="D4:I4"/>
    <mergeCell ref="D6:I6"/>
    <mergeCell ref="A8:I8"/>
    <mergeCell ref="A9:I9"/>
    <mergeCell ref="A11:I11"/>
    <mergeCell ref="A13:I13"/>
    <mergeCell ref="A15:I15"/>
    <mergeCell ref="A17:I17"/>
    <mergeCell ref="A19:I19"/>
  </mergeCells>
  <hyperlinks>
    <hyperlink ref="A8" r:id="rId1" xr:uid="{9C61CCC4-05DC-8C47-BF0F-1743BD95ACF6}"/>
  </hyperlinks>
  <pageMargins left="0.7" right="0.7" top="0.75" bottom="0.75" header="0.3" footer="0.3"/>
  <pageSetup orientation="portrait"/>
  <headerFooter>
    <oddFooter>&amp;C©2018 M.A. Kelley and Company, Inc. (TheHomeSchoolMom.com);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18C6-805F-284C-832B-4B3B447D8B0E}">
  <sheetPr>
    <tabColor rgb="FFFFFF66"/>
  </sheetPr>
  <dimension ref="B1:M95"/>
  <sheetViews>
    <sheetView view="pageLayout" zoomScale="140" zoomScaleNormal="145" zoomScalePageLayoutView="140" workbookViewId="0">
      <selection activeCell="B9" sqref="B9"/>
    </sheetView>
  </sheetViews>
  <sheetFormatPr baseColWidth="10" defaultColWidth="8.83203125" defaultRowHeight="15" x14ac:dyDescent="0.2"/>
  <cols>
    <col min="1" max="1" width="6.5" customWidth="1"/>
    <col min="2" max="2" width="35.33203125" style="5" customWidth="1"/>
    <col min="3" max="3" width="7.6640625" style="5" customWidth="1"/>
    <col min="4" max="4" width="11.5" style="5" customWidth="1"/>
    <col min="5" max="5" width="9" style="5" customWidth="1"/>
    <col min="6" max="6" width="9.1640625" style="6" customWidth="1"/>
    <col min="7" max="7" width="7.83203125" style="5" customWidth="1"/>
    <col min="8" max="8" width="7.5" customWidth="1"/>
    <col min="9" max="9" width="9.1640625" style="4" customWidth="1"/>
  </cols>
  <sheetData>
    <row r="1" spans="2:13" ht="21" customHeight="1" x14ac:dyDescent="0.25">
      <c r="B1" s="134" t="s">
        <v>19</v>
      </c>
      <c r="C1" s="134"/>
      <c r="D1" s="134"/>
      <c r="E1" s="134"/>
      <c r="F1" s="134"/>
      <c r="G1" s="134"/>
      <c r="I1" s="62"/>
    </row>
    <row r="2" spans="2:13" ht="25" customHeight="1" x14ac:dyDescent="0.2">
      <c r="B2" s="137" t="str">
        <f>IF('Student Info'!C8="[Name of Student]","Please Enter Name on Student Info Tab",'Student Info'!C8)</f>
        <v>Please Enter Name on Student Info Tab</v>
      </c>
      <c r="C2" s="137"/>
      <c r="D2" s="60"/>
      <c r="E2" s="135" t="str">
        <f>IF('Student Info'!C9="[Name of Homeschool]","Please Enter Homeschool Name on Student Info Tab",'Student Info'!C9)</f>
        <v>Please Enter Homeschool Name on Student Info Tab</v>
      </c>
      <c r="F2" s="135"/>
      <c r="G2" s="135"/>
    </row>
    <row r="3" spans="2:13" ht="25" customHeight="1" x14ac:dyDescent="0.2">
      <c r="B3" s="89" t="s">
        <v>72</v>
      </c>
      <c r="C3" s="84"/>
      <c r="D3" s="84"/>
      <c r="E3" s="136" t="str">
        <f>IF('Student Info'!C10="[Address of Homeschool]","Please Enter Address on Student Info Tab",'Student Info'!C10)</f>
        <v>Please Enter Address on Student Info Tab</v>
      </c>
      <c r="F3" s="136"/>
      <c r="G3" s="136"/>
    </row>
    <row r="4" spans="2:13" ht="25" customHeight="1" x14ac:dyDescent="0.2">
      <c r="B4" s="61" t="s">
        <v>68</v>
      </c>
      <c r="C4" s="60"/>
      <c r="D4" s="60"/>
      <c r="E4" s="136" t="str">
        <f>IF('Student Info'!C11="[Address of Homeschool]","Please Enter Address on Student Info Tab",'Student Info'!C11)</f>
        <v>Please Enter Address on Student Info Tab</v>
      </c>
      <c r="F4" s="136"/>
      <c r="G4" s="136"/>
    </row>
    <row r="5" spans="2:13" ht="25" customHeight="1" x14ac:dyDescent="0.2">
      <c r="B5" s="86" t="str">
        <f>IF('Student Info'!C13="[Email Address]","Please Enter Email Address on Student Info Tab",'Student Info'!C13)</f>
        <v>Please Enter Email Address on Student Info Tab</v>
      </c>
      <c r="C5" s="85"/>
      <c r="D5" s="85"/>
      <c r="E5" s="136" t="str">
        <f>IF('Student Info'!C12="[Phone Number]","Please Enter Phone Number on Student Info Tab",'Student Info'!C12)</f>
        <v>Please Enter Phone Number on Student Info Tab</v>
      </c>
      <c r="F5" s="136"/>
      <c r="G5" s="136"/>
      <c r="I5" s="131" t="s">
        <v>18</v>
      </c>
      <c r="J5" s="132"/>
      <c r="K5" s="132"/>
      <c r="L5" s="132"/>
      <c r="M5" s="133"/>
    </row>
    <row r="6" spans="2:13" ht="20" customHeight="1" thickBot="1" x14ac:dyDescent="0.25">
      <c r="B6" s="130"/>
      <c r="C6" s="130"/>
      <c r="D6" s="130"/>
      <c r="E6" s="130"/>
      <c r="F6" s="130"/>
      <c r="G6" s="130"/>
      <c r="J6" s="59"/>
      <c r="K6" s="59"/>
      <c r="L6" s="59"/>
      <c r="M6" s="58"/>
    </row>
    <row r="7" spans="2:13" ht="22.5" customHeight="1" x14ac:dyDescent="0.2">
      <c r="B7" s="40" t="s">
        <v>15</v>
      </c>
      <c r="C7" s="126" t="s">
        <v>14</v>
      </c>
      <c r="D7" s="126"/>
      <c r="E7" s="126"/>
      <c r="F7" s="39"/>
      <c r="G7" s="38"/>
      <c r="I7" s="57" t="s">
        <v>17</v>
      </c>
    </row>
    <row r="8" spans="2:13" ht="30" x14ac:dyDescent="0.2">
      <c r="B8" s="37" t="s">
        <v>13</v>
      </c>
      <c r="C8" s="36" t="s">
        <v>12</v>
      </c>
      <c r="D8" s="36" t="s">
        <v>11</v>
      </c>
      <c r="E8" s="36" t="s">
        <v>10</v>
      </c>
      <c r="F8" s="35" t="s">
        <v>9</v>
      </c>
      <c r="G8" s="18"/>
      <c r="I8" s="127" t="s">
        <v>16</v>
      </c>
      <c r="J8" s="128"/>
      <c r="K8" s="128"/>
      <c r="L8" s="128"/>
      <c r="M8" s="129"/>
    </row>
    <row r="9" spans="2:13" x14ac:dyDescent="0.2">
      <c r="B9" s="56"/>
      <c r="C9" s="55"/>
      <c r="D9" s="54">
        <v>0</v>
      </c>
      <c r="E9" s="53"/>
      <c r="F9" s="30">
        <f>(LOOKUP(C9,{0,60,70,80,90},{0,1,2,3,4})+D9)</f>
        <v>0</v>
      </c>
      <c r="G9" s="18"/>
      <c r="I9" s="29">
        <f t="shared" ref="I9:I18" si="0">+F9*E9</f>
        <v>0</v>
      </c>
      <c r="J9" s="16"/>
      <c r="K9" s="16"/>
      <c r="L9" s="16"/>
      <c r="M9" s="15"/>
    </row>
    <row r="10" spans="2:13" x14ac:dyDescent="0.2">
      <c r="B10" s="56"/>
      <c r="C10" s="55"/>
      <c r="D10" s="54">
        <v>0</v>
      </c>
      <c r="E10" s="53"/>
      <c r="F10" s="30">
        <f>(LOOKUP(C10,{0,60,70,80,90},{0,1,2,3,4})+D10)</f>
        <v>0</v>
      </c>
      <c r="G10" s="18"/>
      <c r="I10" s="29">
        <f t="shared" si="0"/>
        <v>0</v>
      </c>
      <c r="J10" s="16"/>
      <c r="K10" s="16"/>
      <c r="L10" s="16"/>
      <c r="M10" s="15"/>
    </row>
    <row r="11" spans="2:13" x14ac:dyDescent="0.2">
      <c r="B11" s="56"/>
      <c r="C11" s="55"/>
      <c r="D11" s="54">
        <v>0</v>
      </c>
      <c r="E11" s="53"/>
      <c r="F11" s="30">
        <f>(LOOKUP(C11,{0,60,70,80,90},{0,1,2,3,4})+D11)</f>
        <v>0</v>
      </c>
      <c r="G11" s="18"/>
      <c r="I11" s="29">
        <f t="shared" si="0"/>
        <v>0</v>
      </c>
      <c r="J11" s="16"/>
      <c r="K11" s="16"/>
      <c r="L11" s="16"/>
      <c r="M11" s="15"/>
    </row>
    <row r="12" spans="2:13" x14ac:dyDescent="0.2">
      <c r="B12" s="56"/>
      <c r="C12" s="55"/>
      <c r="D12" s="54">
        <v>0</v>
      </c>
      <c r="E12" s="53"/>
      <c r="F12" s="30">
        <f>(LOOKUP(C12,{0,60,70,80,90},{0,1,2,3,4})+D12)</f>
        <v>0</v>
      </c>
      <c r="G12" s="18"/>
      <c r="I12" s="29">
        <f t="shared" si="0"/>
        <v>0</v>
      </c>
      <c r="J12" s="16"/>
      <c r="K12" s="16"/>
      <c r="L12" s="16"/>
      <c r="M12" s="15"/>
    </row>
    <row r="13" spans="2:13" x14ac:dyDescent="0.2">
      <c r="B13" s="56"/>
      <c r="C13" s="55"/>
      <c r="D13" s="54">
        <v>0</v>
      </c>
      <c r="E13" s="53"/>
      <c r="F13" s="30">
        <f>(LOOKUP(C13,{0,60,70,80,90},{0,1,2,3,4})+D13)</f>
        <v>0</v>
      </c>
      <c r="G13" s="18"/>
      <c r="I13" s="29">
        <f t="shared" si="0"/>
        <v>0</v>
      </c>
      <c r="J13" s="16"/>
      <c r="K13" s="16"/>
      <c r="L13" s="16"/>
      <c r="M13" s="15"/>
    </row>
    <row r="14" spans="2:13" x14ac:dyDescent="0.2">
      <c r="B14" s="56"/>
      <c r="C14" s="55"/>
      <c r="D14" s="54">
        <v>0</v>
      </c>
      <c r="E14" s="53"/>
      <c r="F14" s="30">
        <f>(LOOKUP(C14,{0,60,70,80,90},{0,1,2,3,4})+D14)</f>
        <v>0</v>
      </c>
      <c r="G14" s="18"/>
      <c r="I14" s="29">
        <f t="shared" si="0"/>
        <v>0</v>
      </c>
      <c r="J14" s="16"/>
      <c r="K14" s="16"/>
      <c r="L14" s="16"/>
      <c r="M14" s="15"/>
    </row>
    <row r="15" spans="2:13" x14ac:dyDescent="0.2">
      <c r="B15" s="56"/>
      <c r="C15" s="55"/>
      <c r="D15" s="54">
        <v>0</v>
      </c>
      <c r="E15" s="53"/>
      <c r="F15" s="30">
        <f>(LOOKUP(C15,{0,60,70,80,90},{0,1,2,3,4})+D15)</f>
        <v>0</v>
      </c>
      <c r="G15" s="18"/>
      <c r="I15" s="29">
        <f t="shared" si="0"/>
        <v>0</v>
      </c>
      <c r="J15" s="16"/>
      <c r="K15" s="16"/>
      <c r="L15" s="16"/>
      <c r="M15" s="15"/>
    </row>
    <row r="16" spans="2:13" x14ac:dyDescent="0.2">
      <c r="B16" s="56"/>
      <c r="C16" s="55"/>
      <c r="D16" s="54">
        <v>0</v>
      </c>
      <c r="E16" s="53"/>
      <c r="F16" s="30">
        <f>(LOOKUP(C16,{0,60,70,80,90},{0,1,2,3,4})+D16)</f>
        <v>0</v>
      </c>
      <c r="G16" s="18"/>
      <c r="I16" s="29">
        <f t="shared" si="0"/>
        <v>0</v>
      </c>
      <c r="J16" s="16"/>
      <c r="K16" s="16"/>
      <c r="L16" s="16"/>
      <c r="M16" s="15"/>
    </row>
    <row r="17" spans="2:13" x14ac:dyDescent="0.2">
      <c r="B17" s="34"/>
      <c r="C17" s="33"/>
      <c r="D17" s="32">
        <v>0</v>
      </c>
      <c r="E17" s="52"/>
      <c r="F17" s="30">
        <f>(LOOKUP(C17,{0,60,70,80,90},{0,1,2,3,4})+D17)</f>
        <v>0</v>
      </c>
      <c r="G17" s="18"/>
      <c r="I17" s="29">
        <f t="shared" si="0"/>
        <v>0</v>
      </c>
      <c r="J17" s="16"/>
      <c r="K17" s="16"/>
      <c r="L17" s="16"/>
      <c r="M17" s="15"/>
    </row>
    <row r="18" spans="2:13" x14ac:dyDescent="0.2">
      <c r="B18" s="34"/>
      <c r="C18" s="33"/>
      <c r="D18" s="32">
        <v>0</v>
      </c>
      <c r="E18" s="31"/>
      <c r="F18" s="30">
        <f>(LOOKUP(C18,{0,60,70,80,90},{0,1,2,3,4})+D18)</f>
        <v>0</v>
      </c>
      <c r="G18" s="18"/>
      <c r="I18" s="29">
        <f t="shared" si="0"/>
        <v>0</v>
      </c>
      <c r="J18" s="16"/>
      <c r="K18" s="16"/>
      <c r="L18" s="16"/>
      <c r="M18" s="15"/>
    </row>
    <row r="19" spans="2:13" ht="16.5" customHeight="1" x14ac:dyDescent="0.2">
      <c r="B19" s="28" t="s">
        <v>8</v>
      </c>
      <c r="C19" s="93">
        <f>SUM(E9:E18)</f>
        <v>0</v>
      </c>
      <c r="D19" s="26"/>
      <c r="E19" s="20"/>
      <c r="F19" s="25"/>
      <c r="G19" s="18"/>
      <c r="I19" s="17"/>
      <c r="J19" s="16"/>
      <c r="K19" s="16"/>
      <c r="L19" s="16"/>
      <c r="M19" s="15"/>
    </row>
    <row r="20" spans="2:13" x14ac:dyDescent="0.2">
      <c r="B20" s="22" t="s">
        <v>7</v>
      </c>
      <c r="C20" s="99" t="e">
        <f>SUM(I9:I18)/SUM(E9:E18)</f>
        <v>#DIV/0!</v>
      </c>
      <c r="D20" s="21"/>
      <c r="E20" s="24"/>
      <c r="F20" s="19"/>
      <c r="G20" s="18"/>
      <c r="I20" s="17"/>
      <c r="J20" s="16"/>
      <c r="K20" s="16"/>
      <c r="L20" s="16"/>
      <c r="M20" s="15"/>
    </row>
    <row r="21" spans="2:13" x14ac:dyDescent="0.2">
      <c r="B21" s="22" t="s">
        <v>6</v>
      </c>
      <c r="C21" s="99" t="e">
        <f>SUM(I9:I18)/SUM(E9:E18)</f>
        <v>#DIV/0!</v>
      </c>
      <c r="D21" s="21"/>
      <c r="E21" s="20"/>
      <c r="F21" s="19"/>
      <c r="G21" s="18"/>
      <c r="I21" s="17"/>
      <c r="J21" s="16"/>
      <c r="K21" s="16"/>
      <c r="L21" s="16"/>
      <c r="M21" s="15"/>
    </row>
    <row r="22" spans="2:13" x14ac:dyDescent="0.2">
      <c r="B22" s="22" t="s">
        <v>5</v>
      </c>
      <c r="C22" s="94">
        <f>SUM(E8:E18)</f>
        <v>0</v>
      </c>
      <c r="D22" s="21"/>
      <c r="E22" s="20"/>
      <c r="F22" s="19"/>
      <c r="G22" s="18"/>
      <c r="I22" s="17"/>
      <c r="J22" s="16"/>
      <c r="K22" s="16"/>
      <c r="L22" s="16"/>
      <c r="M22" s="15"/>
    </row>
    <row r="23" spans="2:13" x14ac:dyDescent="0.2">
      <c r="B23" s="51"/>
      <c r="C23" s="20"/>
      <c r="D23" s="20"/>
      <c r="E23" s="20"/>
      <c r="F23" s="19"/>
      <c r="G23" s="18"/>
      <c r="I23" s="17"/>
      <c r="J23" s="16"/>
      <c r="K23" s="16"/>
      <c r="L23" s="16"/>
      <c r="M23" s="15"/>
    </row>
    <row r="24" spans="2:13" ht="16" x14ac:dyDescent="0.2">
      <c r="B24" s="47" t="s">
        <v>15</v>
      </c>
      <c r="C24" s="125" t="s">
        <v>14</v>
      </c>
      <c r="D24" s="125"/>
      <c r="E24" s="125"/>
      <c r="F24" s="46"/>
      <c r="G24" s="18"/>
      <c r="I24" s="17"/>
      <c r="J24" s="16"/>
      <c r="K24" s="16"/>
      <c r="L24" s="16"/>
      <c r="M24" s="15"/>
    </row>
    <row r="25" spans="2:13" ht="30" x14ac:dyDescent="0.2">
      <c r="B25" s="37" t="s">
        <v>13</v>
      </c>
      <c r="C25" s="36" t="s">
        <v>12</v>
      </c>
      <c r="D25" s="36" t="s">
        <v>11</v>
      </c>
      <c r="E25" s="36" t="s">
        <v>10</v>
      </c>
      <c r="F25" s="35" t="s">
        <v>9</v>
      </c>
      <c r="G25" s="18"/>
      <c r="I25" s="17"/>
      <c r="J25" s="16"/>
      <c r="K25" s="16"/>
      <c r="L25" s="16"/>
      <c r="M25" s="15"/>
    </row>
    <row r="26" spans="2:13" x14ac:dyDescent="0.2">
      <c r="B26" s="34"/>
      <c r="C26" s="33"/>
      <c r="D26" s="32">
        <v>0</v>
      </c>
      <c r="E26" s="32"/>
      <c r="F26" s="30">
        <f>(LOOKUP(C26,{0,60,70,80,90},{0,1,2,3,4})+D26)</f>
        <v>0</v>
      </c>
      <c r="G26" s="18"/>
      <c r="I26" s="29">
        <f t="shared" ref="I26:I35" si="1">+F26*E26</f>
        <v>0</v>
      </c>
      <c r="J26" s="16"/>
      <c r="K26" s="16"/>
      <c r="L26" s="16"/>
      <c r="M26" s="15"/>
    </row>
    <row r="27" spans="2:13" x14ac:dyDescent="0.2">
      <c r="B27" s="34"/>
      <c r="C27" s="33"/>
      <c r="D27" s="32">
        <v>0</v>
      </c>
      <c r="E27" s="32"/>
      <c r="F27" s="30">
        <f>(LOOKUP(C27,{0,60,70,80,90},{0,1,2,3,4})+D27)</f>
        <v>0</v>
      </c>
      <c r="G27" s="18"/>
      <c r="I27" s="29">
        <f t="shared" si="1"/>
        <v>0</v>
      </c>
      <c r="J27" s="16"/>
      <c r="K27" s="16"/>
      <c r="L27" s="16"/>
      <c r="M27" s="15"/>
    </row>
    <row r="28" spans="2:13" x14ac:dyDescent="0.2">
      <c r="B28" s="34"/>
      <c r="C28" s="33"/>
      <c r="D28" s="32">
        <v>0</v>
      </c>
      <c r="E28" s="32"/>
      <c r="F28" s="30">
        <f>(LOOKUP(C28,{0,60,70,80,90},{0,1,2,3,4})+D28)</f>
        <v>0</v>
      </c>
      <c r="G28" s="18"/>
      <c r="I28" s="29">
        <f t="shared" si="1"/>
        <v>0</v>
      </c>
      <c r="J28" s="16"/>
      <c r="K28" s="16"/>
      <c r="L28" s="16"/>
      <c r="M28" s="15"/>
    </row>
    <row r="29" spans="2:13" x14ac:dyDescent="0.2">
      <c r="B29" s="34"/>
      <c r="C29" s="33"/>
      <c r="D29" s="32">
        <v>0</v>
      </c>
      <c r="E29" s="32"/>
      <c r="F29" s="30">
        <f>(LOOKUP(C29,{0,60,70,80,90},{0,1,2,3,4})+D29)</f>
        <v>0</v>
      </c>
      <c r="G29" s="18"/>
      <c r="I29" s="29">
        <f t="shared" si="1"/>
        <v>0</v>
      </c>
      <c r="J29" s="16"/>
      <c r="K29" s="16"/>
      <c r="L29" s="16"/>
      <c r="M29" s="15"/>
    </row>
    <row r="30" spans="2:13" x14ac:dyDescent="0.2">
      <c r="B30" s="34"/>
      <c r="C30" s="33"/>
      <c r="D30" s="32">
        <v>0</v>
      </c>
      <c r="E30" s="32"/>
      <c r="F30" s="30">
        <f>(LOOKUP(C30,{0,60,70,80,90},{0,1,2,3,4})+D30)</f>
        <v>0</v>
      </c>
      <c r="G30" s="18"/>
      <c r="I30" s="29">
        <f t="shared" si="1"/>
        <v>0</v>
      </c>
      <c r="J30" s="16"/>
      <c r="K30" s="16"/>
      <c r="L30" s="16"/>
      <c r="M30" s="15"/>
    </row>
    <row r="31" spans="2:13" x14ac:dyDescent="0.2">
      <c r="B31" s="34"/>
      <c r="C31" s="33"/>
      <c r="D31" s="32">
        <v>0</v>
      </c>
      <c r="E31" s="32"/>
      <c r="F31" s="30">
        <f>(LOOKUP(C31,{0,60,70,80,90},{0,1,2,3,4})+D31)</f>
        <v>0</v>
      </c>
      <c r="G31" s="18"/>
      <c r="I31" s="29">
        <f t="shared" si="1"/>
        <v>0</v>
      </c>
      <c r="J31" s="16"/>
      <c r="K31" s="16"/>
      <c r="L31" s="16"/>
      <c r="M31" s="15"/>
    </row>
    <row r="32" spans="2:13" x14ac:dyDescent="0.2">
      <c r="B32" s="34"/>
      <c r="C32" s="33"/>
      <c r="D32" s="32">
        <v>0</v>
      </c>
      <c r="E32" s="32"/>
      <c r="F32" s="30">
        <f>(LOOKUP(C32,{0,60,70,80,90},{0,1,2,3,4})+D32)</f>
        <v>0</v>
      </c>
      <c r="G32" s="18"/>
      <c r="I32" s="29">
        <f t="shared" si="1"/>
        <v>0</v>
      </c>
      <c r="J32" s="16"/>
      <c r="K32" s="16"/>
      <c r="L32" s="16"/>
      <c r="M32" s="15"/>
    </row>
    <row r="33" spans="2:13" x14ac:dyDescent="0.2">
      <c r="B33" s="34"/>
      <c r="C33" s="33"/>
      <c r="D33" s="32">
        <v>0</v>
      </c>
      <c r="E33" s="32"/>
      <c r="F33" s="30">
        <f>(LOOKUP(C33,{0,60,70,80,90},{0,1,2,3,4})+D33)</f>
        <v>0</v>
      </c>
      <c r="G33" s="18"/>
      <c r="I33" s="29">
        <f t="shared" si="1"/>
        <v>0</v>
      </c>
      <c r="J33" s="16"/>
      <c r="K33" s="16"/>
      <c r="L33" s="16"/>
      <c r="M33" s="15"/>
    </row>
    <row r="34" spans="2:13" x14ac:dyDescent="0.2">
      <c r="B34" s="34"/>
      <c r="C34" s="33"/>
      <c r="D34" s="32">
        <v>0</v>
      </c>
      <c r="E34" s="32"/>
      <c r="F34" s="30">
        <f>(LOOKUP(C34,{0,60,70,80,90},{0,1,2,3,4})+D34)</f>
        <v>0</v>
      </c>
      <c r="G34" s="18"/>
      <c r="I34" s="29">
        <f t="shared" si="1"/>
        <v>0</v>
      </c>
      <c r="J34" s="16"/>
      <c r="K34" s="16"/>
      <c r="L34" s="16"/>
      <c r="M34" s="15"/>
    </row>
    <row r="35" spans="2:13" x14ac:dyDescent="0.2">
      <c r="B35" s="34"/>
      <c r="C35" s="33"/>
      <c r="D35" s="32">
        <v>0</v>
      </c>
      <c r="E35" s="31"/>
      <c r="F35" s="30">
        <f>(LOOKUP(C35,{0,60,70,80,90},{0,1,2,3,4})+D35)</f>
        <v>0</v>
      </c>
      <c r="G35" s="18"/>
      <c r="I35" s="29">
        <f t="shared" si="1"/>
        <v>0</v>
      </c>
      <c r="J35" s="16"/>
      <c r="K35" s="16"/>
      <c r="L35" s="16"/>
      <c r="M35" s="15"/>
    </row>
    <row r="36" spans="2:13" ht="18" customHeight="1" x14ac:dyDescent="0.2">
      <c r="B36" s="28" t="s">
        <v>8</v>
      </c>
      <c r="C36" s="93">
        <f>SUM(E26:E35)</f>
        <v>0</v>
      </c>
      <c r="D36" s="27"/>
      <c r="E36" s="26"/>
      <c r="F36" s="25"/>
      <c r="G36" s="18"/>
      <c r="I36" s="17"/>
      <c r="J36" s="16"/>
      <c r="K36" s="16"/>
      <c r="L36" s="16"/>
      <c r="M36" s="15"/>
    </row>
    <row r="37" spans="2:13" x14ac:dyDescent="0.2">
      <c r="B37" s="22" t="s">
        <v>7</v>
      </c>
      <c r="C37" s="91" t="e">
        <f>SUM(I26:I35)/SUM(E26:E35)</f>
        <v>#DIV/0!</v>
      </c>
      <c r="D37" s="21"/>
      <c r="E37" s="24"/>
      <c r="F37" s="19"/>
      <c r="G37" s="18"/>
      <c r="I37" s="17"/>
      <c r="J37" s="16"/>
      <c r="K37" s="16"/>
      <c r="L37" s="16"/>
      <c r="M37" s="15"/>
    </row>
    <row r="38" spans="2:13" x14ac:dyDescent="0.2">
      <c r="B38" s="22" t="s">
        <v>6</v>
      </c>
      <c r="C38" s="92" t="e">
        <f>SUM(I9:I35)/SUM(E9:E35)</f>
        <v>#DIV/0!</v>
      </c>
      <c r="D38" s="21"/>
      <c r="E38" s="20"/>
      <c r="F38" s="19"/>
      <c r="G38" s="18"/>
      <c r="I38" s="17"/>
      <c r="J38" s="16"/>
      <c r="K38" s="16"/>
      <c r="L38" s="16"/>
      <c r="M38" s="15"/>
    </row>
    <row r="39" spans="2:13" x14ac:dyDescent="0.2">
      <c r="B39" s="22" t="s">
        <v>5</v>
      </c>
      <c r="C39" s="94">
        <f>SUM(E8:E35)</f>
        <v>0</v>
      </c>
      <c r="D39" s="21"/>
      <c r="E39" s="20"/>
      <c r="F39" s="19"/>
      <c r="G39" s="18"/>
      <c r="I39" s="17"/>
      <c r="J39" s="16"/>
      <c r="K39" s="16"/>
      <c r="L39" s="16"/>
      <c r="M39" s="15"/>
    </row>
    <row r="40" spans="2:13" ht="12.75" customHeight="1" thickBot="1" x14ac:dyDescent="0.25">
      <c r="B40" s="45"/>
      <c r="C40" s="44"/>
      <c r="D40" s="44"/>
      <c r="E40" s="44"/>
      <c r="F40" s="43"/>
      <c r="G40" s="10"/>
      <c r="I40" s="17"/>
      <c r="J40" s="16"/>
      <c r="K40" s="16"/>
      <c r="L40" s="16"/>
      <c r="M40" s="15"/>
    </row>
    <row r="41" spans="2:13" ht="19" customHeight="1" x14ac:dyDescent="0.2">
      <c r="B41" s="48"/>
      <c r="C41" s="48"/>
      <c r="D41" s="48"/>
      <c r="E41" s="48"/>
      <c r="F41" s="46"/>
      <c r="G41" s="50"/>
      <c r="I41" s="17"/>
      <c r="J41" s="16"/>
      <c r="K41" s="16"/>
      <c r="L41" s="16"/>
      <c r="M41" s="15"/>
    </row>
    <row r="42" spans="2:13" ht="19" customHeight="1" thickBot="1" x14ac:dyDescent="0.25">
      <c r="B42" s="48"/>
      <c r="C42" s="48"/>
      <c r="D42" s="48"/>
      <c r="E42" s="48"/>
      <c r="F42" s="46"/>
      <c r="G42" s="50"/>
      <c r="I42" s="17"/>
      <c r="J42" s="16"/>
      <c r="K42" s="16"/>
      <c r="L42" s="16"/>
      <c r="M42" s="15"/>
    </row>
    <row r="43" spans="2:13" ht="21.75" customHeight="1" x14ac:dyDescent="0.2">
      <c r="B43" s="40" t="s">
        <v>15</v>
      </c>
      <c r="C43" s="126" t="s">
        <v>14</v>
      </c>
      <c r="D43" s="126"/>
      <c r="E43" s="126"/>
      <c r="F43" s="39"/>
      <c r="G43" s="38"/>
      <c r="I43" s="17"/>
      <c r="J43" s="16"/>
      <c r="K43" s="16"/>
      <c r="L43" s="16"/>
      <c r="M43" s="15"/>
    </row>
    <row r="44" spans="2:13" ht="30" x14ac:dyDescent="0.2">
      <c r="B44" s="37" t="s">
        <v>13</v>
      </c>
      <c r="C44" s="36" t="s">
        <v>12</v>
      </c>
      <c r="D44" s="36" t="s">
        <v>11</v>
      </c>
      <c r="E44" s="36" t="s">
        <v>10</v>
      </c>
      <c r="F44" s="35" t="s">
        <v>9</v>
      </c>
      <c r="G44" s="18"/>
      <c r="I44" s="17"/>
      <c r="J44" s="16"/>
      <c r="K44" s="16"/>
      <c r="L44" s="16"/>
      <c r="M44" s="15"/>
    </row>
    <row r="45" spans="2:13" x14ac:dyDescent="0.2">
      <c r="B45" s="34"/>
      <c r="C45" s="33"/>
      <c r="D45" s="32">
        <v>0</v>
      </c>
      <c r="E45" s="32"/>
      <c r="F45" s="30">
        <f>(LOOKUP(C45,{0,60,70,80,90},{0,1,2,3,4})+D45)</f>
        <v>0</v>
      </c>
      <c r="G45" s="18"/>
      <c r="I45" s="29">
        <f t="shared" ref="I45:I54" si="2">+F45*E45</f>
        <v>0</v>
      </c>
      <c r="J45" s="16"/>
      <c r="K45" s="16"/>
      <c r="L45" s="16"/>
      <c r="M45" s="15"/>
    </row>
    <row r="46" spans="2:13" x14ac:dyDescent="0.2">
      <c r="B46" s="34"/>
      <c r="C46" s="33"/>
      <c r="D46" s="32">
        <v>0</v>
      </c>
      <c r="E46" s="32"/>
      <c r="F46" s="30">
        <f>(LOOKUP(C46,{0,60,70,80,90},{0,1,2,3,4})+D46)</f>
        <v>0</v>
      </c>
      <c r="G46" s="18"/>
      <c r="I46" s="29">
        <f t="shared" si="2"/>
        <v>0</v>
      </c>
      <c r="J46" s="16"/>
      <c r="K46" s="16"/>
      <c r="L46" s="16"/>
      <c r="M46" s="15"/>
    </row>
    <row r="47" spans="2:13" x14ac:dyDescent="0.2">
      <c r="B47" s="34"/>
      <c r="C47" s="33"/>
      <c r="D47" s="32">
        <v>0</v>
      </c>
      <c r="E47" s="32"/>
      <c r="F47" s="30">
        <f>(LOOKUP(C47,{0,60,70,80,90},{0,1,2,3,4})+D47)</f>
        <v>0</v>
      </c>
      <c r="G47" s="18"/>
      <c r="I47" s="29">
        <f t="shared" si="2"/>
        <v>0</v>
      </c>
      <c r="J47" s="16"/>
      <c r="K47" s="16"/>
      <c r="L47" s="16"/>
      <c r="M47" s="15"/>
    </row>
    <row r="48" spans="2:13" x14ac:dyDescent="0.2">
      <c r="B48" s="34"/>
      <c r="C48" s="33"/>
      <c r="D48" s="32">
        <v>0</v>
      </c>
      <c r="E48" s="32"/>
      <c r="F48" s="30">
        <f>(LOOKUP(C48,{0,60,70,80,90},{0,1,2,3,4})+D48)</f>
        <v>0</v>
      </c>
      <c r="G48" s="18"/>
      <c r="I48" s="29">
        <f t="shared" si="2"/>
        <v>0</v>
      </c>
      <c r="J48" s="16"/>
      <c r="K48" s="16"/>
      <c r="L48" s="16"/>
      <c r="M48" s="15"/>
    </row>
    <row r="49" spans="2:13" x14ac:dyDescent="0.2">
      <c r="B49" s="34"/>
      <c r="C49" s="33"/>
      <c r="D49" s="32">
        <v>0</v>
      </c>
      <c r="E49" s="32"/>
      <c r="F49" s="30">
        <f>(LOOKUP(C49,{0,60,70,80,90},{0,1,2,3,4})+D49)</f>
        <v>0</v>
      </c>
      <c r="G49" s="18"/>
      <c r="I49" s="29">
        <f t="shared" si="2"/>
        <v>0</v>
      </c>
      <c r="J49" s="16"/>
      <c r="K49" s="16"/>
      <c r="L49" s="16"/>
      <c r="M49" s="15"/>
    </row>
    <row r="50" spans="2:13" x14ac:dyDescent="0.2">
      <c r="B50" s="34"/>
      <c r="C50" s="33"/>
      <c r="D50" s="32">
        <v>0</v>
      </c>
      <c r="E50" s="32"/>
      <c r="F50" s="30">
        <f>(LOOKUP(C50,{0,60,70,80,90},{0,1,2,3,4})+D50)</f>
        <v>0</v>
      </c>
      <c r="G50" s="18"/>
      <c r="I50" s="29">
        <f t="shared" si="2"/>
        <v>0</v>
      </c>
      <c r="J50" s="16"/>
      <c r="K50" s="16"/>
      <c r="L50" s="16"/>
      <c r="M50" s="15"/>
    </row>
    <row r="51" spans="2:13" x14ac:dyDescent="0.2">
      <c r="B51" s="34"/>
      <c r="C51" s="33"/>
      <c r="D51" s="32">
        <v>0</v>
      </c>
      <c r="E51" s="32"/>
      <c r="F51" s="30">
        <f>(LOOKUP(C51,{0,60,70,80,90},{0,1,2,3,4})+D51)</f>
        <v>0</v>
      </c>
      <c r="G51" s="18"/>
      <c r="I51" s="29">
        <f t="shared" si="2"/>
        <v>0</v>
      </c>
      <c r="J51" s="16"/>
      <c r="K51" s="16"/>
      <c r="L51" s="16"/>
      <c r="M51" s="15"/>
    </row>
    <row r="52" spans="2:13" x14ac:dyDescent="0.2">
      <c r="B52" s="34"/>
      <c r="C52" s="33"/>
      <c r="D52" s="32">
        <v>0</v>
      </c>
      <c r="E52" s="32"/>
      <c r="F52" s="30">
        <f>(LOOKUP(C52,{0,60,70,80,90},{0,1,2,3,4})+D52)</f>
        <v>0</v>
      </c>
      <c r="G52" s="18"/>
      <c r="I52" s="29">
        <f t="shared" si="2"/>
        <v>0</v>
      </c>
      <c r="J52" s="16"/>
      <c r="K52" s="16"/>
      <c r="L52" s="16"/>
      <c r="M52" s="15"/>
    </row>
    <row r="53" spans="2:13" x14ac:dyDescent="0.2">
      <c r="B53" s="34"/>
      <c r="C53" s="33"/>
      <c r="D53" s="32">
        <v>0</v>
      </c>
      <c r="E53" s="32"/>
      <c r="F53" s="30">
        <f>(LOOKUP(C53,{0,60,70,80,90},{0,1,2,3,4})+D53)</f>
        <v>0</v>
      </c>
      <c r="G53" s="18"/>
      <c r="I53" s="29">
        <f t="shared" si="2"/>
        <v>0</v>
      </c>
      <c r="J53" s="16"/>
      <c r="K53" s="16"/>
      <c r="L53" s="16"/>
      <c r="M53" s="15"/>
    </row>
    <row r="54" spans="2:13" x14ac:dyDescent="0.2">
      <c r="B54" s="34"/>
      <c r="C54" s="33"/>
      <c r="D54" s="32">
        <v>0</v>
      </c>
      <c r="E54" s="31"/>
      <c r="F54" s="30">
        <f>(LOOKUP(C54,{0,60,70,80,90},{0,1,2,3,4})+D54)</f>
        <v>0</v>
      </c>
      <c r="G54" s="18"/>
      <c r="I54" s="29">
        <f t="shared" si="2"/>
        <v>0</v>
      </c>
      <c r="J54" s="16"/>
      <c r="K54" s="16"/>
      <c r="L54" s="16"/>
      <c r="M54" s="15"/>
    </row>
    <row r="55" spans="2:13" ht="15.75" customHeight="1" x14ac:dyDescent="0.2">
      <c r="B55" s="28" t="s">
        <v>8</v>
      </c>
      <c r="C55" s="93">
        <f>SUM(E45:E54)</f>
        <v>0</v>
      </c>
      <c r="D55" s="27"/>
      <c r="E55" s="26"/>
      <c r="F55" s="25"/>
      <c r="G55" s="18"/>
      <c r="I55" s="17"/>
      <c r="J55" s="16"/>
      <c r="K55" s="16"/>
      <c r="L55" s="16"/>
      <c r="M55" s="15"/>
    </row>
    <row r="56" spans="2:13" x14ac:dyDescent="0.2">
      <c r="B56" s="22" t="s">
        <v>7</v>
      </c>
      <c r="C56" s="91" t="e">
        <f>SUM(I45:I54)/SUM(E45:E54)</f>
        <v>#DIV/0!</v>
      </c>
      <c r="D56" s="21"/>
      <c r="E56" s="24"/>
      <c r="F56" s="19"/>
      <c r="G56" s="18"/>
      <c r="I56" s="17"/>
      <c r="J56" s="16"/>
      <c r="K56" s="16"/>
      <c r="L56" s="16"/>
      <c r="M56" s="15"/>
    </row>
    <row r="57" spans="2:13" x14ac:dyDescent="0.2">
      <c r="B57" s="22" t="s">
        <v>6</v>
      </c>
      <c r="C57" s="92" t="e">
        <f>SUM(I9:I54)/SUM(E9:E54)</f>
        <v>#DIV/0!</v>
      </c>
      <c r="D57" s="21"/>
      <c r="E57" s="20"/>
      <c r="F57" s="19"/>
      <c r="G57" s="18"/>
      <c r="I57" s="17"/>
      <c r="J57" s="16"/>
      <c r="K57" s="16"/>
      <c r="L57" s="16"/>
      <c r="M57" s="15"/>
    </row>
    <row r="58" spans="2:13" x14ac:dyDescent="0.2">
      <c r="B58" s="22" t="s">
        <v>5</v>
      </c>
      <c r="C58" s="94">
        <f>SUM(E8:E54)</f>
        <v>0</v>
      </c>
      <c r="D58" s="21"/>
      <c r="E58" s="20"/>
      <c r="F58" s="19"/>
      <c r="G58" s="18"/>
      <c r="I58" s="17"/>
      <c r="J58" s="16"/>
      <c r="K58" s="16"/>
      <c r="L58" s="16"/>
      <c r="M58" s="15"/>
    </row>
    <row r="59" spans="2:13" x14ac:dyDescent="0.2">
      <c r="B59" s="49"/>
      <c r="C59" s="48"/>
      <c r="D59" s="48"/>
      <c r="E59" s="48"/>
      <c r="F59" s="46"/>
      <c r="G59" s="18"/>
      <c r="I59" s="17"/>
      <c r="J59" s="16"/>
      <c r="K59" s="16"/>
      <c r="L59" s="16"/>
      <c r="M59" s="15"/>
    </row>
    <row r="60" spans="2:13" ht="16" x14ac:dyDescent="0.2">
      <c r="B60" s="47" t="s">
        <v>15</v>
      </c>
      <c r="C60" s="125" t="s">
        <v>14</v>
      </c>
      <c r="D60" s="125"/>
      <c r="E60" s="125"/>
      <c r="F60" s="46"/>
      <c r="G60" s="18"/>
      <c r="I60" s="17"/>
      <c r="J60" s="16"/>
      <c r="K60" s="16"/>
      <c r="L60" s="16"/>
      <c r="M60" s="15"/>
    </row>
    <row r="61" spans="2:13" ht="30" x14ac:dyDescent="0.2">
      <c r="B61" s="37" t="s">
        <v>13</v>
      </c>
      <c r="C61" s="36" t="s">
        <v>12</v>
      </c>
      <c r="D61" s="36" t="s">
        <v>11</v>
      </c>
      <c r="E61" s="36" t="s">
        <v>10</v>
      </c>
      <c r="F61" s="35" t="s">
        <v>9</v>
      </c>
      <c r="G61" s="18"/>
      <c r="I61" s="17"/>
      <c r="J61" s="16"/>
      <c r="K61" s="16"/>
      <c r="L61" s="16"/>
      <c r="M61" s="15"/>
    </row>
    <row r="62" spans="2:13" x14ac:dyDescent="0.2">
      <c r="B62" s="34"/>
      <c r="C62" s="33"/>
      <c r="D62" s="32">
        <v>0</v>
      </c>
      <c r="E62" s="32"/>
      <c r="F62" s="30">
        <f>(LOOKUP(C62,{0,60,70,80,90},{0,1,2,3,4})+D62)</f>
        <v>0</v>
      </c>
      <c r="G62" s="18"/>
      <c r="I62" s="29">
        <f t="shared" ref="I62:I71" si="3">+F62*E62</f>
        <v>0</v>
      </c>
      <c r="J62" s="16"/>
      <c r="K62" s="16"/>
      <c r="L62" s="16"/>
      <c r="M62" s="15"/>
    </row>
    <row r="63" spans="2:13" x14ac:dyDescent="0.2">
      <c r="B63" s="34"/>
      <c r="C63" s="33"/>
      <c r="D63" s="32">
        <v>0</v>
      </c>
      <c r="E63" s="32"/>
      <c r="F63" s="30">
        <f>(LOOKUP(C63,{0,60,70,80,90},{0,1,2,3,4})+D63)</f>
        <v>0</v>
      </c>
      <c r="G63" s="18"/>
      <c r="I63" s="29">
        <f t="shared" si="3"/>
        <v>0</v>
      </c>
      <c r="J63" s="16"/>
      <c r="K63" s="16"/>
      <c r="L63" s="16"/>
      <c r="M63" s="15"/>
    </row>
    <row r="64" spans="2:13" x14ac:dyDescent="0.2">
      <c r="B64" s="34"/>
      <c r="C64" s="33"/>
      <c r="D64" s="32">
        <v>0</v>
      </c>
      <c r="E64" s="32"/>
      <c r="F64" s="30">
        <f>(LOOKUP(C64,{0,60,70,80,90},{0,1,2,3,4})+D64)</f>
        <v>0</v>
      </c>
      <c r="G64" s="18"/>
      <c r="I64" s="29">
        <f t="shared" si="3"/>
        <v>0</v>
      </c>
      <c r="J64" s="16"/>
      <c r="K64" s="16"/>
      <c r="L64" s="16"/>
      <c r="M64" s="15"/>
    </row>
    <row r="65" spans="2:13" x14ac:dyDescent="0.2">
      <c r="B65" s="34"/>
      <c r="C65" s="33"/>
      <c r="D65" s="32">
        <v>0</v>
      </c>
      <c r="E65" s="32"/>
      <c r="F65" s="30">
        <f>(LOOKUP(C65,{0,60,70,80,90},{0,1,2,3,4})+D65)</f>
        <v>0</v>
      </c>
      <c r="G65" s="18"/>
      <c r="I65" s="29">
        <f t="shared" si="3"/>
        <v>0</v>
      </c>
      <c r="J65" s="16"/>
      <c r="K65" s="16"/>
      <c r="L65" s="16"/>
      <c r="M65" s="15"/>
    </row>
    <row r="66" spans="2:13" x14ac:dyDescent="0.2">
      <c r="B66" s="34"/>
      <c r="C66" s="33"/>
      <c r="D66" s="32">
        <v>0</v>
      </c>
      <c r="E66" s="32"/>
      <c r="F66" s="30">
        <f>(LOOKUP(C66,{0,60,70,80,90},{0,1,2,3,4})+D66)</f>
        <v>0</v>
      </c>
      <c r="G66" s="18"/>
      <c r="I66" s="29">
        <f t="shared" si="3"/>
        <v>0</v>
      </c>
      <c r="J66" s="16"/>
      <c r="K66" s="16"/>
      <c r="L66" s="16"/>
      <c r="M66" s="15"/>
    </row>
    <row r="67" spans="2:13" x14ac:dyDescent="0.2">
      <c r="B67" s="34"/>
      <c r="C67" s="33"/>
      <c r="D67" s="32">
        <v>0</v>
      </c>
      <c r="E67" s="32"/>
      <c r="F67" s="30">
        <f>(LOOKUP(C67,{0,60,70,80,90},{0,1,2,3,4})+D67)</f>
        <v>0</v>
      </c>
      <c r="G67" s="18"/>
      <c r="I67" s="29">
        <f t="shared" si="3"/>
        <v>0</v>
      </c>
      <c r="J67" s="16"/>
      <c r="K67" s="16"/>
      <c r="L67" s="16"/>
      <c r="M67" s="15"/>
    </row>
    <row r="68" spans="2:13" x14ac:dyDescent="0.2">
      <c r="B68" s="34"/>
      <c r="C68" s="33"/>
      <c r="D68" s="32">
        <v>0</v>
      </c>
      <c r="E68" s="32"/>
      <c r="F68" s="30">
        <f>(LOOKUP(C68,{0,60,70,80,90},{0,1,2,3,4})+D68)</f>
        <v>0</v>
      </c>
      <c r="G68" s="18"/>
      <c r="I68" s="29">
        <f t="shared" si="3"/>
        <v>0</v>
      </c>
      <c r="J68" s="16"/>
      <c r="K68" s="16"/>
      <c r="L68" s="16"/>
      <c r="M68" s="15"/>
    </row>
    <row r="69" spans="2:13" x14ac:dyDescent="0.2">
      <c r="B69" s="34"/>
      <c r="C69" s="33"/>
      <c r="D69" s="32">
        <v>0</v>
      </c>
      <c r="E69" s="32"/>
      <c r="F69" s="30">
        <f>(LOOKUP(C69,{0,60,70,80,90},{0,1,2,3,4})+D69)</f>
        <v>0</v>
      </c>
      <c r="G69" s="18"/>
      <c r="I69" s="29">
        <f t="shared" si="3"/>
        <v>0</v>
      </c>
      <c r="J69" s="16"/>
      <c r="K69" s="16"/>
      <c r="L69" s="16"/>
      <c r="M69" s="15"/>
    </row>
    <row r="70" spans="2:13" x14ac:dyDescent="0.2">
      <c r="B70" s="34"/>
      <c r="C70" s="33"/>
      <c r="D70" s="32">
        <v>0</v>
      </c>
      <c r="E70" s="32"/>
      <c r="F70" s="30">
        <f>(LOOKUP(C70,{0,60,70,80,90},{0,1,2,3,4})+D70)</f>
        <v>0</v>
      </c>
      <c r="G70" s="18"/>
      <c r="I70" s="29">
        <f t="shared" si="3"/>
        <v>0</v>
      </c>
      <c r="J70" s="16"/>
      <c r="K70" s="16"/>
      <c r="L70" s="16"/>
      <c r="M70" s="15"/>
    </row>
    <row r="71" spans="2:13" x14ac:dyDescent="0.2">
      <c r="B71" s="34"/>
      <c r="C71" s="33"/>
      <c r="D71" s="32">
        <v>0</v>
      </c>
      <c r="E71" s="31"/>
      <c r="F71" s="30">
        <f>(LOOKUP(C71,{0,60,70,80,90},{0,1,2,3,4})+D71)</f>
        <v>0</v>
      </c>
      <c r="G71" s="18"/>
      <c r="I71" s="29">
        <f t="shared" si="3"/>
        <v>0</v>
      </c>
      <c r="J71" s="16"/>
      <c r="K71" s="16"/>
      <c r="L71" s="16"/>
      <c r="M71" s="15"/>
    </row>
    <row r="72" spans="2:13" ht="17.25" customHeight="1" x14ac:dyDescent="0.2">
      <c r="B72" s="28" t="s">
        <v>8</v>
      </c>
      <c r="C72" s="93">
        <f>SUM(E62:E71)</f>
        <v>0</v>
      </c>
      <c r="D72" s="27"/>
      <c r="E72" s="26"/>
      <c r="F72" s="25"/>
      <c r="G72" s="18"/>
      <c r="I72" s="17"/>
      <c r="J72" s="16"/>
      <c r="K72" s="16"/>
      <c r="L72" s="16"/>
      <c r="M72" s="15"/>
    </row>
    <row r="73" spans="2:13" x14ac:dyDescent="0.2">
      <c r="B73" s="22" t="s">
        <v>7</v>
      </c>
      <c r="C73" s="91" t="e">
        <f>SUM(I62:I71)/SUM(E62:E71)</f>
        <v>#DIV/0!</v>
      </c>
      <c r="D73" s="21"/>
      <c r="E73" s="24"/>
      <c r="F73" s="19"/>
      <c r="G73" s="18"/>
      <c r="I73" s="17"/>
      <c r="J73" s="16"/>
      <c r="K73" s="16"/>
      <c r="L73" s="16"/>
      <c r="M73" s="15"/>
    </row>
    <row r="74" spans="2:13" x14ac:dyDescent="0.2">
      <c r="B74" s="22" t="s">
        <v>6</v>
      </c>
      <c r="C74" s="92" t="e">
        <f>SUM(I9:I71)/SUM(E9:E71)</f>
        <v>#DIV/0!</v>
      </c>
      <c r="D74" s="21"/>
      <c r="E74" s="20"/>
      <c r="F74" s="19"/>
      <c r="G74" s="18"/>
      <c r="I74" s="17"/>
      <c r="J74" s="16"/>
      <c r="K74" s="16"/>
      <c r="L74" s="16"/>
      <c r="M74" s="15"/>
    </row>
    <row r="75" spans="2:13" x14ac:dyDescent="0.2">
      <c r="B75" s="22" t="s">
        <v>5</v>
      </c>
      <c r="C75" s="94">
        <f>SUM(E8:E71)</f>
        <v>0</v>
      </c>
      <c r="D75" s="21"/>
      <c r="E75" s="20"/>
      <c r="F75" s="19"/>
      <c r="G75" s="18"/>
      <c r="I75" s="17"/>
      <c r="J75" s="16"/>
      <c r="K75" s="16"/>
      <c r="L75" s="16"/>
      <c r="M75" s="15"/>
    </row>
    <row r="76" spans="2:13" ht="16" thickBot="1" x14ac:dyDescent="0.25">
      <c r="B76" s="45"/>
      <c r="C76" s="44"/>
      <c r="D76" s="44"/>
      <c r="E76" s="44"/>
      <c r="F76" s="43"/>
      <c r="G76" s="10"/>
      <c r="I76" s="17"/>
      <c r="J76" s="16"/>
      <c r="K76" s="16"/>
      <c r="L76" s="16"/>
      <c r="M76" s="15"/>
    </row>
    <row r="77" spans="2:13" x14ac:dyDescent="0.2">
      <c r="B77" s="48"/>
      <c r="C77" s="48"/>
      <c r="D77" s="48"/>
      <c r="E77" s="48"/>
      <c r="F77" s="46"/>
      <c r="G77" s="50"/>
      <c r="I77" s="17"/>
      <c r="J77" s="16"/>
      <c r="K77" s="16"/>
      <c r="L77" s="16"/>
      <c r="M77" s="15"/>
    </row>
    <row r="78" spans="2:13" ht="22" customHeight="1" x14ac:dyDescent="0.2">
      <c r="B78" s="48"/>
      <c r="C78" s="48"/>
      <c r="D78" s="48"/>
      <c r="E78" s="48"/>
      <c r="F78" s="46"/>
      <c r="G78" s="50"/>
      <c r="I78" s="17"/>
      <c r="J78" s="16"/>
      <c r="K78" s="16"/>
      <c r="L78" s="16"/>
      <c r="M78" s="15"/>
    </row>
    <row r="79" spans="2:13" ht="16" x14ac:dyDescent="0.2">
      <c r="B79" s="47" t="s">
        <v>15</v>
      </c>
      <c r="C79" s="125" t="s">
        <v>14</v>
      </c>
      <c r="D79" s="125"/>
      <c r="E79" s="125"/>
      <c r="F79" s="46"/>
      <c r="G79" s="18"/>
      <c r="I79" s="17"/>
      <c r="J79" s="16"/>
      <c r="K79" s="16"/>
      <c r="L79" s="16"/>
      <c r="M79" s="15"/>
    </row>
    <row r="80" spans="2:13" ht="30" x14ac:dyDescent="0.2">
      <c r="B80" s="37" t="s">
        <v>13</v>
      </c>
      <c r="C80" s="36" t="s">
        <v>12</v>
      </c>
      <c r="D80" s="36" t="s">
        <v>11</v>
      </c>
      <c r="E80" s="36" t="s">
        <v>10</v>
      </c>
      <c r="F80" s="35" t="s">
        <v>9</v>
      </c>
      <c r="G80" s="18"/>
      <c r="I80" s="17"/>
      <c r="J80" s="16"/>
      <c r="K80" s="16"/>
      <c r="L80" s="16"/>
      <c r="M80" s="15"/>
    </row>
    <row r="81" spans="2:13" x14ac:dyDescent="0.2">
      <c r="B81" s="34"/>
      <c r="C81" s="33"/>
      <c r="D81" s="32">
        <v>0</v>
      </c>
      <c r="E81" s="32"/>
      <c r="F81" s="30">
        <f>(LOOKUP(C81,{0,60,70,80,90},{0,1,2,3,4})+D81)</f>
        <v>0</v>
      </c>
      <c r="G81" s="18"/>
      <c r="I81" s="29">
        <f t="shared" ref="I81:I90" si="4">+F81*E81</f>
        <v>0</v>
      </c>
      <c r="J81" s="16"/>
      <c r="K81" s="16"/>
      <c r="L81" s="16"/>
      <c r="M81" s="15"/>
    </row>
    <row r="82" spans="2:13" x14ac:dyDescent="0.2">
      <c r="B82" s="34"/>
      <c r="C82" s="33"/>
      <c r="D82" s="32">
        <v>0</v>
      </c>
      <c r="E82" s="32"/>
      <c r="F82" s="30">
        <f>(LOOKUP(C82,{0,60,70,80,90},{0,1,2,3,4})+D82)</f>
        <v>0</v>
      </c>
      <c r="G82" s="18"/>
      <c r="I82" s="29">
        <f t="shared" si="4"/>
        <v>0</v>
      </c>
      <c r="J82" s="16"/>
      <c r="K82" s="16"/>
      <c r="L82" s="16"/>
      <c r="M82" s="15"/>
    </row>
    <row r="83" spans="2:13" x14ac:dyDescent="0.2">
      <c r="B83" s="34"/>
      <c r="C83" s="33"/>
      <c r="D83" s="32">
        <v>0</v>
      </c>
      <c r="E83" s="32"/>
      <c r="F83" s="30">
        <f>(LOOKUP(C83,{0,60,70,80,90},{0,1,2,3,4})+D83)</f>
        <v>0</v>
      </c>
      <c r="G83" s="18"/>
      <c r="I83" s="29">
        <f t="shared" si="4"/>
        <v>0</v>
      </c>
      <c r="J83" s="16"/>
      <c r="K83" s="16"/>
      <c r="L83" s="16"/>
      <c r="M83" s="15"/>
    </row>
    <row r="84" spans="2:13" x14ac:dyDescent="0.2">
      <c r="B84" s="34"/>
      <c r="C84" s="33"/>
      <c r="D84" s="32">
        <v>0</v>
      </c>
      <c r="E84" s="32"/>
      <c r="F84" s="30">
        <f>(LOOKUP(C84,{0,60,70,80,90},{0,1,2,3,4})+D84)</f>
        <v>0</v>
      </c>
      <c r="G84" s="18"/>
      <c r="I84" s="29">
        <f t="shared" si="4"/>
        <v>0</v>
      </c>
      <c r="J84" s="16"/>
      <c r="K84" s="16"/>
      <c r="L84" s="16"/>
      <c r="M84" s="15"/>
    </row>
    <row r="85" spans="2:13" x14ac:dyDescent="0.2">
      <c r="B85" s="34"/>
      <c r="C85" s="33"/>
      <c r="D85" s="32">
        <v>0</v>
      </c>
      <c r="E85" s="32"/>
      <c r="F85" s="30">
        <f>(LOOKUP(C85,{0,60,70,80,90},{0,1,2,3,4})+D85)</f>
        <v>0</v>
      </c>
      <c r="G85" s="18"/>
      <c r="I85" s="29">
        <f t="shared" si="4"/>
        <v>0</v>
      </c>
      <c r="J85" s="16"/>
      <c r="K85" s="16"/>
      <c r="L85" s="16"/>
      <c r="M85" s="15"/>
    </row>
    <row r="86" spans="2:13" x14ac:dyDescent="0.2">
      <c r="B86" s="34"/>
      <c r="C86" s="33"/>
      <c r="D86" s="32">
        <v>0</v>
      </c>
      <c r="E86" s="32"/>
      <c r="F86" s="30">
        <f>(LOOKUP(C86,{0,60,70,80,90},{0,1,2,3,4})+D86)</f>
        <v>0</v>
      </c>
      <c r="G86" s="18"/>
      <c r="I86" s="29">
        <f t="shared" si="4"/>
        <v>0</v>
      </c>
      <c r="J86" s="16"/>
      <c r="K86" s="16"/>
      <c r="L86" s="16"/>
      <c r="M86" s="15"/>
    </row>
    <row r="87" spans="2:13" x14ac:dyDescent="0.2">
      <c r="B87" s="34"/>
      <c r="C87" s="33"/>
      <c r="D87" s="32">
        <v>0</v>
      </c>
      <c r="E87" s="32"/>
      <c r="F87" s="30">
        <f>(LOOKUP(C87,{0,60,70,80,90},{0,1,2,3,4})+D87)</f>
        <v>0</v>
      </c>
      <c r="G87" s="18"/>
      <c r="I87" s="29">
        <f t="shared" si="4"/>
        <v>0</v>
      </c>
      <c r="J87" s="16"/>
      <c r="K87" s="16"/>
      <c r="L87" s="16"/>
      <c r="M87" s="15"/>
    </row>
    <row r="88" spans="2:13" x14ac:dyDescent="0.2">
      <c r="B88" s="34"/>
      <c r="C88" s="33"/>
      <c r="D88" s="32">
        <v>0</v>
      </c>
      <c r="E88" s="32"/>
      <c r="F88" s="30">
        <f>(LOOKUP(C88,{0,60,70,80,90},{0,1,2,3,4})+D88)</f>
        <v>0</v>
      </c>
      <c r="G88" s="18"/>
      <c r="I88" s="29">
        <f t="shared" si="4"/>
        <v>0</v>
      </c>
      <c r="J88" s="16"/>
      <c r="K88" s="16"/>
      <c r="L88" s="16"/>
      <c r="M88" s="15"/>
    </row>
    <row r="89" spans="2:13" x14ac:dyDescent="0.2">
      <c r="B89" s="34"/>
      <c r="C89" s="33"/>
      <c r="D89" s="32">
        <v>0</v>
      </c>
      <c r="E89" s="32"/>
      <c r="F89" s="30">
        <f>(LOOKUP(C89,{0,60,70,80,90},{0,1,2,3,4})+D89)</f>
        <v>0</v>
      </c>
      <c r="G89" s="18"/>
      <c r="I89" s="29">
        <f t="shared" si="4"/>
        <v>0</v>
      </c>
      <c r="J89" s="16"/>
      <c r="K89" s="16"/>
      <c r="L89" s="16"/>
      <c r="M89" s="15"/>
    </row>
    <row r="90" spans="2:13" x14ac:dyDescent="0.2">
      <c r="B90" s="34"/>
      <c r="C90" s="33"/>
      <c r="D90" s="32">
        <v>0</v>
      </c>
      <c r="E90" s="31"/>
      <c r="F90" s="30">
        <f>(LOOKUP(C90,{0,60,70,80,90},{0,1,2,3,4})+D90)</f>
        <v>0</v>
      </c>
      <c r="G90" s="18"/>
      <c r="I90" s="29">
        <f t="shared" si="4"/>
        <v>0</v>
      </c>
      <c r="J90" s="16"/>
      <c r="K90" s="16"/>
      <c r="L90" s="16"/>
      <c r="M90" s="15"/>
    </row>
    <row r="91" spans="2:13" ht="18" customHeight="1" x14ac:dyDescent="0.2">
      <c r="B91" s="28" t="s">
        <v>8</v>
      </c>
      <c r="C91" s="93">
        <f>SUM(E81:E90)</f>
        <v>0</v>
      </c>
      <c r="D91" s="27"/>
      <c r="E91" s="26"/>
      <c r="F91" s="25"/>
      <c r="G91" s="18"/>
      <c r="I91" s="17"/>
      <c r="J91" s="16"/>
      <c r="K91" s="16"/>
      <c r="L91" s="16"/>
      <c r="M91" s="15"/>
    </row>
    <row r="92" spans="2:13" x14ac:dyDescent="0.2">
      <c r="B92" s="22" t="s">
        <v>7</v>
      </c>
      <c r="C92" s="91" t="e">
        <f>SUM(I81:I90)/SUM(E81:E90)</f>
        <v>#DIV/0!</v>
      </c>
      <c r="D92" s="21"/>
      <c r="E92" s="24"/>
      <c r="F92" s="19"/>
      <c r="G92" s="18"/>
      <c r="I92" s="17"/>
      <c r="J92" s="16"/>
      <c r="K92" s="16"/>
      <c r="L92" s="16"/>
      <c r="M92" s="15"/>
    </row>
    <row r="93" spans="2:13" x14ac:dyDescent="0.2">
      <c r="B93" s="22" t="s">
        <v>6</v>
      </c>
      <c r="C93" s="92" t="e">
        <f>SUM(I9:I90)/SUM(E9:E90)</f>
        <v>#DIV/0!</v>
      </c>
      <c r="D93" s="21"/>
      <c r="E93" s="20"/>
      <c r="F93" s="19"/>
      <c r="G93" s="18"/>
      <c r="I93" s="17"/>
      <c r="J93" s="16"/>
      <c r="K93" s="16"/>
      <c r="L93" s="16"/>
      <c r="M93" s="15"/>
    </row>
    <row r="94" spans="2:13" x14ac:dyDescent="0.2">
      <c r="B94" s="22" t="s">
        <v>5</v>
      </c>
      <c r="C94" s="94">
        <f>SUM(E8:E90)</f>
        <v>0</v>
      </c>
      <c r="D94" s="21"/>
      <c r="E94" s="20"/>
      <c r="F94" s="19"/>
      <c r="G94" s="18"/>
      <c r="I94" s="17"/>
      <c r="J94" s="16"/>
      <c r="K94" s="16"/>
      <c r="L94" s="16"/>
      <c r="M94" s="15"/>
    </row>
    <row r="95" spans="2:13" ht="16" thickBot="1" x14ac:dyDescent="0.25">
      <c r="B95" s="14"/>
      <c r="C95" s="12"/>
      <c r="D95" s="13"/>
      <c r="E95" s="12"/>
      <c r="F95" s="11"/>
      <c r="G95" s="10"/>
      <c r="I95" s="9"/>
      <c r="J95" s="8"/>
      <c r="K95" s="8"/>
      <c r="L95" s="8"/>
      <c r="M95" s="7"/>
    </row>
  </sheetData>
  <sheetProtection algorithmName="SHA-512" hashValue="b1ORLYOopW3lAqe5ZP9mLnJ/8Zf+PwBf4T1RPSM1/MXydm4ioYrlcPamThhx5p7tP670XnVUYbjQYwiJ5PwoSw==" saltValue="v8Qt0hvGasaEbK5+4N9p0A==" spinCount="100000" sheet="1" formatCells="0" formatColumns="0" formatRows="0" insertColumns="0" insertRows="0" insertHyperlinks="0" selectLockedCells="1"/>
  <mergeCells count="14">
    <mergeCell ref="B6:G6"/>
    <mergeCell ref="I5:M5"/>
    <mergeCell ref="B1:G1"/>
    <mergeCell ref="E2:G2"/>
    <mergeCell ref="E3:G3"/>
    <mergeCell ref="E4:G4"/>
    <mergeCell ref="E5:G5"/>
    <mergeCell ref="B2:C2"/>
    <mergeCell ref="C79:E79"/>
    <mergeCell ref="C7:E7"/>
    <mergeCell ref="I8:M8"/>
    <mergeCell ref="C24:E24"/>
    <mergeCell ref="C43:E43"/>
    <mergeCell ref="C60:E60"/>
  </mergeCells>
  <printOptions horizontalCentered="1"/>
  <pageMargins left="0.25" right="0.25" top="0.75" bottom="0.75" header="0.3" footer="0.3"/>
  <pageSetup orientation="portrait"/>
  <headerFooter>
    <oddFooter>&amp;C&amp;"-,Bold"Grading/GPA Scale:&amp;"-,Regular" A  90-100 (4.0), B 80-89 (3.0), C 70-79 (2.0), D 60-69 (1.0), F 0-59(0.0)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E54A-109F-B341-9519-ABC2D89B2F74}">
  <sheetPr>
    <tabColor rgb="FFFFFF66"/>
  </sheetPr>
  <dimension ref="B1:M80"/>
  <sheetViews>
    <sheetView view="pageLayout" zoomScaleNormal="145" workbookViewId="0">
      <selection activeCell="B9" sqref="B9"/>
    </sheetView>
  </sheetViews>
  <sheetFormatPr baseColWidth="10" defaultColWidth="8.83203125" defaultRowHeight="15" x14ac:dyDescent="0.2"/>
  <cols>
    <col min="1" max="1" width="6.6640625" customWidth="1"/>
    <col min="2" max="2" width="35.33203125" style="5" customWidth="1"/>
    <col min="3" max="3" width="7.6640625" style="5" customWidth="1"/>
    <col min="4" max="4" width="11.5" style="5" customWidth="1"/>
    <col min="5" max="5" width="9" style="5" customWidth="1"/>
    <col min="6" max="6" width="9.1640625" style="6" customWidth="1"/>
    <col min="7" max="7" width="7.83203125" style="5" customWidth="1"/>
    <col min="8" max="8" width="7.5" customWidth="1"/>
    <col min="9" max="9" width="9.1640625" style="4" customWidth="1"/>
  </cols>
  <sheetData>
    <row r="1" spans="2:13" ht="21" customHeight="1" x14ac:dyDescent="0.25">
      <c r="B1" s="134" t="s">
        <v>19</v>
      </c>
      <c r="C1" s="134"/>
      <c r="D1" s="134"/>
      <c r="E1" s="134"/>
      <c r="F1" s="134"/>
      <c r="G1" s="134"/>
      <c r="I1" s="62"/>
    </row>
    <row r="2" spans="2:13" ht="25" customHeight="1" x14ac:dyDescent="0.2">
      <c r="B2" s="137" t="str">
        <f>IF('Student Info'!C8="[Name of Student]","Please Enter Name on Student Info Tab",'Student Info'!C8)</f>
        <v>Please Enter Name on Student Info Tab</v>
      </c>
      <c r="C2" s="137"/>
      <c r="D2" s="60"/>
      <c r="E2" s="135" t="str">
        <f>IF('Student Info'!C9="[Name of Homeschool]","Please Enter Homeschool Name on Student Info Tab",'Student Info'!C9)</f>
        <v>Please Enter Homeschool Name on Student Info Tab</v>
      </c>
      <c r="F2" s="135"/>
      <c r="G2" s="135"/>
    </row>
    <row r="3" spans="2:13" ht="25" customHeight="1" x14ac:dyDescent="0.2">
      <c r="B3" s="89" t="s">
        <v>72</v>
      </c>
      <c r="C3" s="84"/>
      <c r="D3" s="84"/>
      <c r="E3" s="136" t="str">
        <f>IF('Student Info'!C10="[Address of Homeschool]","Please Enter Address on Student Info Tab",'Student Info'!C10)</f>
        <v>Please Enter Address on Student Info Tab</v>
      </c>
      <c r="F3" s="136"/>
      <c r="G3" s="136"/>
    </row>
    <row r="4" spans="2:13" ht="25" customHeight="1" x14ac:dyDescent="0.2">
      <c r="B4" s="61" t="s">
        <v>68</v>
      </c>
      <c r="C4" s="60"/>
      <c r="D4" s="60"/>
      <c r="E4" s="136" t="str">
        <f>IF('Student Info'!C11="[Address of Homeschool]","Please Enter Address on Student Info Tab",'Student Info'!C11)</f>
        <v>Please Enter Address on Student Info Tab</v>
      </c>
      <c r="F4" s="136"/>
      <c r="G4" s="136"/>
    </row>
    <row r="5" spans="2:13" ht="25" customHeight="1" x14ac:dyDescent="0.2">
      <c r="B5" s="86" t="str">
        <f>IF('Student Info'!C13="[Email Address]","Please Enter Email Address on Student Info Tab",'Student Info'!C13)</f>
        <v>Please Enter Email Address on Student Info Tab</v>
      </c>
      <c r="C5" s="85"/>
      <c r="D5" s="85"/>
      <c r="E5" s="136" t="str">
        <f>IF('Student Info'!C12="[Phone Number]","Please Enter Phone Number on Student Info Tab",'Student Info'!C12)</f>
        <v>Please Enter Phone Number on Student Info Tab</v>
      </c>
      <c r="F5" s="136"/>
      <c r="G5" s="136"/>
      <c r="I5" s="131" t="s">
        <v>18</v>
      </c>
      <c r="J5" s="132"/>
      <c r="K5" s="132"/>
      <c r="L5" s="132"/>
      <c r="M5" s="133"/>
    </row>
    <row r="6" spans="2:13" ht="9" customHeight="1" thickBot="1" x14ac:dyDescent="0.25">
      <c r="B6" s="130"/>
      <c r="C6" s="130"/>
      <c r="D6" s="130"/>
      <c r="E6" s="130"/>
      <c r="F6" s="130"/>
      <c r="G6" s="130"/>
      <c r="J6" s="59"/>
      <c r="K6" s="59"/>
      <c r="L6" s="59"/>
      <c r="M6" s="58"/>
    </row>
    <row r="7" spans="2:13" ht="22.5" customHeight="1" x14ac:dyDescent="0.2">
      <c r="B7" s="40" t="s">
        <v>73</v>
      </c>
      <c r="C7" s="126"/>
      <c r="D7" s="126"/>
      <c r="E7" s="126"/>
      <c r="F7" s="39"/>
      <c r="G7" s="38"/>
      <c r="I7" s="57" t="s">
        <v>17</v>
      </c>
    </row>
    <row r="8" spans="2:13" ht="30" x14ac:dyDescent="0.2">
      <c r="B8" s="37" t="s">
        <v>13</v>
      </c>
      <c r="C8" s="36" t="s">
        <v>12</v>
      </c>
      <c r="D8" s="36" t="s">
        <v>11</v>
      </c>
      <c r="E8" s="36" t="s">
        <v>10</v>
      </c>
      <c r="F8" s="35" t="s">
        <v>9</v>
      </c>
      <c r="G8" s="18"/>
      <c r="I8" s="127" t="s">
        <v>16</v>
      </c>
      <c r="J8" s="128"/>
      <c r="K8" s="128"/>
      <c r="L8" s="128"/>
      <c r="M8" s="129"/>
    </row>
    <row r="9" spans="2:13" x14ac:dyDescent="0.2">
      <c r="B9" s="56"/>
      <c r="C9" s="55"/>
      <c r="D9" s="54">
        <v>0</v>
      </c>
      <c r="E9" s="53"/>
      <c r="F9" s="30">
        <f>(LOOKUP(C9,{0,60,70,80,90},{0,1,2,3,4})+D9)</f>
        <v>0</v>
      </c>
      <c r="G9" s="18"/>
      <c r="I9" s="29">
        <f t="shared" ref="I9:I16" si="0">+F9*E9</f>
        <v>0</v>
      </c>
      <c r="J9" s="16"/>
      <c r="K9" s="16"/>
      <c r="L9" s="16"/>
      <c r="M9" s="15"/>
    </row>
    <row r="10" spans="2:13" x14ac:dyDescent="0.2">
      <c r="B10" s="56"/>
      <c r="C10" s="55"/>
      <c r="D10" s="54">
        <v>0</v>
      </c>
      <c r="E10" s="53"/>
      <c r="F10" s="30">
        <f>(LOOKUP(C10,{0,60,70,80,90},{0,1,2,3,4})+D10)</f>
        <v>0</v>
      </c>
      <c r="G10" s="18"/>
      <c r="I10" s="29">
        <f t="shared" si="0"/>
        <v>0</v>
      </c>
      <c r="J10" s="16"/>
      <c r="K10" s="16"/>
      <c r="L10" s="16"/>
      <c r="M10" s="15"/>
    </row>
    <row r="11" spans="2:13" x14ac:dyDescent="0.2">
      <c r="B11" s="56"/>
      <c r="C11" s="55"/>
      <c r="D11" s="54">
        <v>0</v>
      </c>
      <c r="E11" s="53"/>
      <c r="F11" s="30">
        <f>(LOOKUP(C11,{0,60,70,80,90},{0,1,2,3,4})+D11)</f>
        <v>0</v>
      </c>
      <c r="G11" s="18"/>
      <c r="I11" s="29">
        <f t="shared" si="0"/>
        <v>0</v>
      </c>
      <c r="J11" s="16"/>
      <c r="K11" s="16"/>
      <c r="L11" s="16"/>
      <c r="M11" s="15"/>
    </row>
    <row r="12" spans="2:13" x14ac:dyDescent="0.2">
      <c r="B12" s="56"/>
      <c r="C12" s="55"/>
      <c r="D12" s="54">
        <v>0</v>
      </c>
      <c r="E12" s="53"/>
      <c r="F12" s="30">
        <f>(LOOKUP(C12,{0,60,70,80,90},{0,1,2,3,4})+D12)</f>
        <v>0</v>
      </c>
      <c r="G12" s="18"/>
      <c r="I12" s="29">
        <f t="shared" si="0"/>
        <v>0</v>
      </c>
      <c r="J12" s="16"/>
      <c r="K12" s="16"/>
      <c r="L12" s="16"/>
      <c r="M12" s="15"/>
    </row>
    <row r="13" spans="2:13" x14ac:dyDescent="0.2">
      <c r="B13" s="56"/>
      <c r="C13" s="55"/>
      <c r="D13" s="54">
        <v>0</v>
      </c>
      <c r="E13" s="53"/>
      <c r="F13" s="30">
        <f>(LOOKUP(C13,{0,60,70,80,90},{0,1,2,3,4})+D13)</f>
        <v>0</v>
      </c>
      <c r="G13" s="18"/>
      <c r="I13" s="29">
        <f t="shared" si="0"/>
        <v>0</v>
      </c>
      <c r="J13" s="16"/>
      <c r="K13" s="16"/>
      <c r="L13" s="16"/>
      <c r="M13" s="15"/>
    </row>
    <row r="14" spans="2:13" x14ac:dyDescent="0.2">
      <c r="B14" s="56"/>
      <c r="C14" s="55"/>
      <c r="D14" s="54">
        <v>0</v>
      </c>
      <c r="E14" s="53"/>
      <c r="F14" s="30">
        <f>(LOOKUP(C14,{0,60,70,80,90},{0,1,2,3,4})+D14)</f>
        <v>0</v>
      </c>
      <c r="G14" s="18"/>
      <c r="I14" s="29">
        <f t="shared" si="0"/>
        <v>0</v>
      </c>
      <c r="J14" s="16"/>
      <c r="K14" s="16"/>
      <c r="L14" s="16"/>
      <c r="M14" s="15"/>
    </row>
    <row r="15" spans="2:13" x14ac:dyDescent="0.2">
      <c r="B15" s="34"/>
      <c r="C15" s="33"/>
      <c r="D15" s="32">
        <v>0</v>
      </c>
      <c r="E15" s="52"/>
      <c r="F15" s="30">
        <f>(LOOKUP(C15,{0,60,70,80,90},{0,1,2,3,4})+D15)</f>
        <v>0</v>
      </c>
      <c r="G15" s="18"/>
      <c r="I15" s="29">
        <f t="shared" si="0"/>
        <v>0</v>
      </c>
      <c r="J15" s="16"/>
      <c r="K15" s="16"/>
      <c r="L15" s="16"/>
      <c r="M15" s="15"/>
    </row>
    <row r="16" spans="2:13" x14ac:dyDescent="0.2">
      <c r="B16" s="34"/>
      <c r="C16" s="33"/>
      <c r="D16" s="32">
        <v>0</v>
      </c>
      <c r="E16" s="31"/>
      <c r="F16" s="30">
        <f>(LOOKUP(C16,{0,60,70,80,90},{0,1,2,3,4})+D16)</f>
        <v>0</v>
      </c>
      <c r="G16" s="18"/>
      <c r="I16" s="29">
        <f t="shared" si="0"/>
        <v>0</v>
      </c>
      <c r="J16" s="16"/>
      <c r="K16" s="16"/>
      <c r="L16" s="16"/>
      <c r="M16" s="15"/>
    </row>
    <row r="17" spans="2:13" ht="16.5" customHeight="1" x14ac:dyDescent="0.2">
      <c r="B17" s="28" t="s">
        <v>79</v>
      </c>
      <c r="C17" s="93">
        <f>SUM(E9:E16)</f>
        <v>0</v>
      </c>
      <c r="D17" s="26"/>
      <c r="E17" s="20"/>
      <c r="F17" s="25"/>
      <c r="G17" s="18"/>
      <c r="I17" s="17"/>
      <c r="J17" s="16"/>
      <c r="K17" s="16"/>
      <c r="L17" s="16"/>
      <c r="M17" s="15"/>
    </row>
    <row r="18" spans="2:13" ht="8" customHeight="1" x14ac:dyDescent="0.2">
      <c r="B18" s="51"/>
      <c r="C18" s="20"/>
      <c r="D18" s="20"/>
      <c r="E18" s="20"/>
      <c r="F18" s="19"/>
      <c r="G18" s="18"/>
      <c r="I18" s="17"/>
      <c r="J18" s="16"/>
      <c r="K18" s="16"/>
      <c r="L18" s="16"/>
      <c r="M18" s="15"/>
    </row>
    <row r="19" spans="2:13" ht="16" x14ac:dyDescent="0.2">
      <c r="B19" s="47" t="s">
        <v>74</v>
      </c>
      <c r="C19" s="125"/>
      <c r="D19" s="125"/>
      <c r="E19" s="125"/>
      <c r="F19" s="46"/>
      <c r="G19" s="18"/>
      <c r="I19" s="17"/>
      <c r="J19" s="16"/>
      <c r="K19" s="16"/>
      <c r="L19" s="16"/>
      <c r="M19" s="15"/>
    </row>
    <row r="20" spans="2:13" ht="30" x14ac:dyDescent="0.2">
      <c r="B20" s="37" t="s">
        <v>13</v>
      </c>
      <c r="C20" s="36" t="s">
        <v>12</v>
      </c>
      <c r="D20" s="36" t="s">
        <v>11</v>
      </c>
      <c r="E20" s="36" t="s">
        <v>10</v>
      </c>
      <c r="F20" s="35" t="s">
        <v>9</v>
      </c>
      <c r="G20" s="18"/>
      <c r="I20" s="17"/>
      <c r="J20" s="16"/>
      <c r="K20" s="16"/>
      <c r="L20" s="16"/>
      <c r="M20" s="15"/>
    </row>
    <row r="21" spans="2:13" x14ac:dyDescent="0.2">
      <c r="B21" s="34"/>
      <c r="C21" s="33"/>
      <c r="D21" s="32">
        <v>0</v>
      </c>
      <c r="E21" s="32"/>
      <c r="F21" s="30">
        <f>(LOOKUP(C21,{0,60,70,80,90},{0,1,2,3,4})+D21)</f>
        <v>0</v>
      </c>
      <c r="G21" s="18"/>
      <c r="I21" s="29">
        <f t="shared" ref="I21:I28" si="1">+F21*E21</f>
        <v>0</v>
      </c>
      <c r="J21" s="16"/>
      <c r="K21" s="16"/>
      <c r="L21" s="16"/>
      <c r="M21" s="15"/>
    </row>
    <row r="22" spans="2:13" x14ac:dyDescent="0.2">
      <c r="B22" s="34"/>
      <c r="C22" s="33"/>
      <c r="D22" s="32">
        <v>0</v>
      </c>
      <c r="E22" s="32"/>
      <c r="F22" s="30">
        <f>(LOOKUP(C22,{0,60,70,80,90},{0,1,2,3,4})+D22)</f>
        <v>0</v>
      </c>
      <c r="G22" s="18"/>
      <c r="I22" s="29">
        <f t="shared" si="1"/>
        <v>0</v>
      </c>
      <c r="J22" s="16"/>
      <c r="K22" s="16"/>
      <c r="L22" s="16"/>
      <c r="M22" s="15"/>
    </row>
    <row r="23" spans="2:13" x14ac:dyDescent="0.2">
      <c r="B23" s="34"/>
      <c r="C23" s="33"/>
      <c r="D23" s="32">
        <v>0</v>
      </c>
      <c r="E23" s="32"/>
      <c r="F23" s="30">
        <f>(LOOKUP(C23,{0,60,70,80,90},{0,1,2,3,4})+D23)</f>
        <v>0</v>
      </c>
      <c r="G23" s="18"/>
      <c r="I23" s="29">
        <f t="shared" si="1"/>
        <v>0</v>
      </c>
      <c r="J23" s="16"/>
      <c r="K23" s="16"/>
      <c r="L23" s="16"/>
      <c r="M23" s="15"/>
    </row>
    <row r="24" spans="2:13" x14ac:dyDescent="0.2">
      <c r="B24" s="34"/>
      <c r="C24" s="33"/>
      <c r="D24" s="32">
        <v>0</v>
      </c>
      <c r="E24" s="32"/>
      <c r="F24" s="30">
        <f>(LOOKUP(C24,{0,60,70,80,90},{0,1,2,3,4})+D24)</f>
        <v>0</v>
      </c>
      <c r="G24" s="18"/>
      <c r="I24" s="29">
        <f t="shared" si="1"/>
        <v>0</v>
      </c>
      <c r="J24" s="16"/>
      <c r="K24" s="16"/>
      <c r="L24" s="16"/>
      <c r="M24" s="15"/>
    </row>
    <row r="25" spans="2:13" x14ac:dyDescent="0.2">
      <c r="B25" s="34"/>
      <c r="C25" s="33"/>
      <c r="D25" s="32">
        <v>0</v>
      </c>
      <c r="E25" s="32"/>
      <c r="F25" s="30">
        <f>(LOOKUP(C25,{0,60,70,80,90},{0,1,2,3,4})+D25)</f>
        <v>0</v>
      </c>
      <c r="G25" s="18"/>
      <c r="I25" s="29">
        <f t="shared" si="1"/>
        <v>0</v>
      </c>
      <c r="J25" s="16"/>
      <c r="K25" s="16"/>
      <c r="L25" s="16"/>
      <c r="M25" s="15"/>
    </row>
    <row r="26" spans="2:13" x14ac:dyDescent="0.2">
      <c r="B26" s="34"/>
      <c r="C26" s="33"/>
      <c r="D26" s="32">
        <v>0</v>
      </c>
      <c r="E26" s="32"/>
      <c r="F26" s="30">
        <f>(LOOKUP(C26,{0,60,70,80,90},{0,1,2,3,4})+D26)</f>
        <v>0</v>
      </c>
      <c r="G26" s="18"/>
      <c r="I26" s="29">
        <f t="shared" si="1"/>
        <v>0</v>
      </c>
      <c r="J26" s="16"/>
      <c r="K26" s="16"/>
      <c r="L26" s="16"/>
      <c r="M26" s="15"/>
    </row>
    <row r="27" spans="2:13" x14ac:dyDescent="0.2">
      <c r="B27" s="34"/>
      <c r="C27" s="33"/>
      <c r="D27" s="32">
        <v>0</v>
      </c>
      <c r="E27" s="32"/>
      <c r="F27" s="30">
        <f>(LOOKUP(C27,{0,60,70,80,90},{0,1,2,3,4})+D27)</f>
        <v>0</v>
      </c>
      <c r="G27" s="18"/>
      <c r="I27" s="29">
        <f t="shared" si="1"/>
        <v>0</v>
      </c>
      <c r="J27" s="16"/>
      <c r="K27" s="16"/>
      <c r="L27" s="16"/>
      <c r="M27" s="15"/>
    </row>
    <row r="28" spans="2:13" x14ac:dyDescent="0.2">
      <c r="B28" s="34"/>
      <c r="C28" s="33"/>
      <c r="D28" s="32">
        <v>0</v>
      </c>
      <c r="E28" s="31"/>
      <c r="F28" s="30">
        <f>(LOOKUP(C28,{0,60,70,80,90},{0,1,2,3,4})+D28)</f>
        <v>0</v>
      </c>
      <c r="G28" s="18"/>
      <c r="I28" s="29">
        <f t="shared" si="1"/>
        <v>0</v>
      </c>
      <c r="J28" s="16"/>
      <c r="K28" s="16"/>
      <c r="L28" s="16"/>
      <c r="M28" s="15"/>
    </row>
    <row r="29" spans="2:13" ht="18" customHeight="1" x14ac:dyDescent="0.2">
      <c r="B29" s="28" t="s">
        <v>80</v>
      </c>
      <c r="C29" s="93">
        <f>SUM(E21:E28)</f>
        <v>0</v>
      </c>
      <c r="D29" s="27"/>
      <c r="E29" s="26"/>
      <c r="F29" s="25"/>
      <c r="G29" s="18"/>
      <c r="I29" s="17"/>
      <c r="J29" s="16"/>
      <c r="K29" s="16"/>
      <c r="L29" s="16"/>
      <c r="M29" s="15"/>
    </row>
    <row r="30" spans="2:13" ht="10" customHeight="1" x14ac:dyDescent="0.2">
      <c r="B30" s="51"/>
      <c r="C30" s="20"/>
      <c r="D30" s="20"/>
      <c r="E30" s="20"/>
      <c r="F30" s="19"/>
      <c r="G30" s="18"/>
      <c r="I30" s="17"/>
      <c r="J30" s="16"/>
      <c r="K30" s="16"/>
      <c r="L30" s="16"/>
      <c r="M30" s="15"/>
    </row>
    <row r="31" spans="2:13" ht="21.75" customHeight="1" x14ac:dyDescent="0.2">
      <c r="B31" s="47" t="s">
        <v>75</v>
      </c>
      <c r="C31" s="125"/>
      <c r="D31" s="125"/>
      <c r="E31" s="125"/>
      <c r="F31" s="46"/>
      <c r="G31" s="18"/>
      <c r="I31" s="17"/>
      <c r="J31" s="16"/>
      <c r="K31" s="16"/>
      <c r="L31" s="16"/>
      <c r="M31" s="15"/>
    </row>
    <row r="32" spans="2:13" ht="30" x14ac:dyDescent="0.2">
      <c r="B32" s="37" t="s">
        <v>13</v>
      </c>
      <c r="C32" s="36" t="s">
        <v>12</v>
      </c>
      <c r="D32" s="36" t="s">
        <v>11</v>
      </c>
      <c r="E32" s="36" t="s">
        <v>10</v>
      </c>
      <c r="F32" s="35" t="s">
        <v>9</v>
      </c>
      <c r="G32" s="18"/>
      <c r="I32" s="17"/>
      <c r="J32" s="16"/>
      <c r="K32" s="16"/>
      <c r="L32" s="16"/>
      <c r="M32" s="15"/>
    </row>
    <row r="33" spans="2:13" x14ac:dyDescent="0.2">
      <c r="B33" s="34"/>
      <c r="C33" s="33"/>
      <c r="D33" s="32">
        <v>0</v>
      </c>
      <c r="E33" s="32"/>
      <c r="F33" s="30">
        <f>(LOOKUP(C33,{0,60,70,80,90},{0,1,2,3,4})+D33)</f>
        <v>0</v>
      </c>
      <c r="G33" s="18"/>
      <c r="I33" s="29">
        <f t="shared" ref="I33:I41" si="2">+F33*E33</f>
        <v>0</v>
      </c>
      <c r="J33" s="16"/>
      <c r="K33" s="16"/>
      <c r="L33" s="16"/>
      <c r="M33" s="15"/>
    </row>
    <row r="34" spans="2:13" x14ac:dyDescent="0.2">
      <c r="B34" s="34"/>
      <c r="C34" s="33"/>
      <c r="D34" s="32">
        <v>0</v>
      </c>
      <c r="E34" s="32"/>
      <c r="F34" s="30">
        <f>(LOOKUP(C34,{0,60,70,80,90},{0,1,2,3,4})+D34)</f>
        <v>0</v>
      </c>
      <c r="G34" s="18"/>
      <c r="I34" s="29">
        <f t="shared" si="2"/>
        <v>0</v>
      </c>
      <c r="J34" s="16"/>
      <c r="K34" s="16"/>
      <c r="L34" s="16"/>
      <c r="M34" s="15"/>
    </row>
    <row r="35" spans="2:13" x14ac:dyDescent="0.2">
      <c r="B35" s="34"/>
      <c r="C35" s="33"/>
      <c r="D35" s="32">
        <v>0</v>
      </c>
      <c r="E35" s="32"/>
      <c r="F35" s="30">
        <f>(LOOKUP(C35,{0,60,70,80,90},{0,1,2,3,4})+D35)</f>
        <v>0</v>
      </c>
      <c r="G35" s="18"/>
      <c r="I35" s="29">
        <f t="shared" si="2"/>
        <v>0</v>
      </c>
      <c r="J35" s="16"/>
      <c r="K35" s="16"/>
      <c r="L35" s="16"/>
      <c r="M35" s="15"/>
    </row>
    <row r="36" spans="2:13" x14ac:dyDescent="0.2">
      <c r="B36" s="34"/>
      <c r="C36" s="33"/>
      <c r="D36" s="32">
        <v>0</v>
      </c>
      <c r="E36" s="32"/>
      <c r="F36" s="30">
        <f>(LOOKUP(C36,{0,60,70,80,90},{0,1,2,3,4})+D36)</f>
        <v>0</v>
      </c>
      <c r="G36" s="18"/>
      <c r="I36" s="29">
        <f t="shared" si="2"/>
        <v>0</v>
      </c>
      <c r="J36" s="16"/>
      <c r="K36" s="16"/>
      <c r="L36" s="16"/>
      <c r="M36" s="15"/>
    </row>
    <row r="37" spans="2:13" x14ac:dyDescent="0.2">
      <c r="B37" s="34"/>
      <c r="C37" s="33"/>
      <c r="D37" s="32">
        <v>0</v>
      </c>
      <c r="E37" s="32"/>
      <c r="F37" s="30">
        <f>(LOOKUP(C37,{0,60,70,80,90},{0,1,2,3,4})+D37)</f>
        <v>0</v>
      </c>
      <c r="G37" s="18"/>
      <c r="I37" s="29">
        <f t="shared" si="2"/>
        <v>0</v>
      </c>
      <c r="J37" s="16"/>
      <c r="K37" s="16"/>
      <c r="L37" s="16"/>
      <c r="M37" s="15"/>
    </row>
    <row r="38" spans="2:13" x14ac:dyDescent="0.2">
      <c r="B38" s="34"/>
      <c r="C38" s="33"/>
      <c r="D38" s="32">
        <v>0</v>
      </c>
      <c r="E38" s="32"/>
      <c r="F38" s="30">
        <f>(LOOKUP(C38,{0,60,70,80,90},{0,1,2,3,4})+D38)</f>
        <v>0</v>
      </c>
      <c r="G38" s="18"/>
      <c r="I38" s="29">
        <f t="shared" si="2"/>
        <v>0</v>
      </c>
      <c r="J38" s="16"/>
      <c r="K38" s="16"/>
      <c r="L38" s="16"/>
      <c r="M38" s="15"/>
    </row>
    <row r="39" spans="2:13" x14ac:dyDescent="0.2">
      <c r="B39" s="34"/>
      <c r="C39" s="33"/>
      <c r="D39" s="32">
        <v>0</v>
      </c>
      <c r="E39" s="32"/>
      <c r="F39" s="30">
        <f>(LOOKUP(C39,{0,60,70,80,90},{0,1,2,3,4})+D39)</f>
        <v>0</v>
      </c>
      <c r="G39" s="18"/>
      <c r="I39" s="29">
        <f t="shared" si="2"/>
        <v>0</v>
      </c>
      <c r="J39" s="16"/>
      <c r="K39" s="16"/>
      <c r="L39" s="16"/>
      <c r="M39" s="15"/>
    </row>
    <row r="40" spans="2:13" x14ac:dyDescent="0.2">
      <c r="B40" s="34"/>
      <c r="C40" s="33"/>
      <c r="D40" s="32">
        <v>0</v>
      </c>
      <c r="E40" s="32"/>
      <c r="F40" s="30">
        <f>(LOOKUP(C40,{0,60,70,80,90},{0,1,2,3,4})+D40)</f>
        <v>0</v>
      </c>
      <c r="G40" s="18"/>
      <c r="I40" s="29">
        <f t="shared" si="2"/>
        <v>0</v>
      </c>
      <c r="J40" s="16"/>
      <c r="K40" s="16"/>
      <c r="L40" s="16"/>
      <c r="M40" s="15"/>
    </row>
    <row r="41" spans="2:13" x14ac:dyDescent="0.2">
      <c r="B41" s="34"/>
      <c r="C41" s="33"/>
      <c r="D41" s="32">
        <v>0</v>
      </c>
      <c r="E41" s="31"/>
      <c r="F41" s="30">
        <f>(LOOKUP(C41,{0,60,70,80,90},{0,1,2,3,4})+D41)</f>
        <v>0</v>
      </c>
      <c r="G41" s="18"/>
      <c r="I41" s="29">
        <f t="shared" si="2"/>
        <v>0</v>
      </c>
      <c r="J41" s="16"/>
      <c r="K41" s="16"/>
      <c r="L41" s="16"/>
      <c r="M41" s="15"/>
    </row>
    <row r="42" spans="2:13" ht="15.75" customHeight="1" x14ac:dyDescent="0.2">
      <c r="B42" s="28" t="s">
        <v>81</v>
      </c>
      <c r="C42" s="93">
        <f>SUM(E33:E41)</f>
        <v>0</v>
      </c>
      <c r="D42" s="27"/>
      <c r="E42" s="26"/>
      <c r="F42" s="25"/>
      <c r="G42" s="18"/>
      <c r="I42" s="17"/>
      <c r="J42" s="16"/>
      <c r="K42" s="16"/>
      <c r="L42" s="16"/>
      <c r="M42" s="15"/>
    </row>
    <row r="43" spans="2:13" ht="11" customHeight="1" thickBot="1" x14ac:dyDescent="0.25">
      <c r="B43" s="45"/>
      <c r="C43" s="44"/>
      <c r="D43" s="44"/>
      <c r="E43" s="44"/>
      <c r="F43" s="43"/>
      <c r="G43" s="10"/>
      <c r="I43" s="17"/>
      <c r="J43" s="16"/>
      <c r="K43" s="16"/>
      <c r="L43" s="16"/>
      <c r="M43" s="15"/>
    </row>
    <row r="44" spans="2:13" ht="16" x14ac:dyDescent="0.2">
      <c r="B44" s="47" t="s">
        <v>76</v>
      </c>
      <c r="C44" s="125"/>
      <c r="D44" s="125"/>
      <c r="E44" s="125"/>
      <c r="F44" s="46"/>
      <c r="G44" s="18"/>
      <c r="I44" s="17"/>
      <c r="J44" s="16"/>
      <c r="K44" s="16"/>
      <c r="L44" s="16"/>
      <c r="M44" s="15"/>
    </row>
    <row r="45" spans="2:13" ht="30" x14ac:dyDescent="0.2">
      <c r="B45" s="37" t="s">
        <v>13</v>
      </c>
      <c r="C45" s="36" t="s">
        <v>12</v>
      </c>
      <c r="D45" s="36" t="s">
        <v>11</v>
      </c>
      <c r="E45" s="36" t="s">
        <v>10</v>
      </c>
      <c r="F45" s="35" t="s">
        <v>9</v>
      </c>
      <c r="G45" s="18"/>
      <c r="I45" s="17"/>
      <c r="J45" s="16"/>
      <c r="K45" s="16"/>
      <c r="L45" s="16"/>
      <c r="M45" s="15"/>
    </row>
    <row r="46" spans="2:13" x14ac:dyDescent="0.2">
      <c r="B46" s="34"/>
      <c r="C46" s="33"/>
      <c r="D46" s="32">
        <v>0</v>
      </c>
      <c r="E46" s="32"/>
      <c r="F46" s="30">
        <f>(LOOKUP(C46,{0,60,70,80,90},{0,1,2,3,4})+D46)</f>
        <v>0</v>
      </c>
      <c r="G46" s="18"/>
      <c r="I46" s="29">
        <f t="shared" ref="I46:I53" si="3">+F46*E46</f>
        <v>0</v>
      </c>
      <c r="J46" s="16"/>
      <c r="K46" s="16"/>
      <c r="L46" s="16"/>
      <c r="M46" s="15"/>
    </row>
    <row r="47" spans="2:13" x14ac:dyDescent="0.2">
      <c r="B47" s="34"/>
      <c r="C47" s="33"/>
      <c r="D47" s="32">
        <v>0</v>
      </c>
      <c r="E47" s="32"/>
      <c r="F47" s="30">
        <f>(LOOKUP(C47,{0,60,70,80,90},{0,1,2,3,4})+D47)</f>
        <v>0</v>
      </c>
      <c r="G47" s="18"/>
      <c r="I47" s="29">
        <f t="shared" si="3"/>
        <v>0</v>
      </c>
      <c r="J47" s="16"/>
      <c r="K47" s="16"/>
      <c r="L47" s="16"/>
      <c r="M47" s="15"/>
    </row>
    <row r="48" spans="2:13" x14ac:dyDescent="0.2">
      <c r="B48" s="34"/>
      <c r="C48" s="33"/>
      <c r="D48" s="32">
        <v>0</v>
      </c>
      <c r="E48" s="32"/>
      <c r="F48" s="30">
        <f>(LOOKUP(C48,{0,60,70,80,90},{0,1,2,3,4})+D48)</f>
        <v>0</v>
      </c>
      <c r="G48" s="18"/>
      <c r="I48" s="29">
        <f t="shared" si="3"/>
        <v>0</v>
      </c>
      <c r="J48" s="16"/>
      <c r="K48" s="16"/>
      <c r="L48" s="16"/>
      <c r="M48" s="15"/>
    </row>
    <row r="49" spans="2:13" x14ac:dyDescent="0.2">
      <c r="B49" s="34"/>
      <c r="C49" s="33"/>
      <c r="D49" s="32">
        <v>0</v>
      </c>
      <c r="E49" s="32"/>
      <c r="F49" s="30">
        <f>(LOOKUP(C49,{0,60,70,80,90},{0,1,2,3,4})+D49)</f>
        <v>0</v>
      </c>
      <c r="G49" s="18"/>
      <c r="I49" s="29">
        <f t="shared" si="3"/>
        <v>0</v>
      </c>
      <c r="J49" s="16"/>
      <c r="K49" s="16"/>
      <c r="L49" s="16"/>
      <c r="M49" s="15"/>
    </row>
    <row r="50" spans="2:13" x14ac:dyDescent="0.2">
      <c r="B50" s="34"/>
      <c r="C50" s="33"/>
      <c r="D50" s="32">
        <v>0</v>
      </c>
      <c r="E50" s="32"/>
      <c r="F50" s="30">
        <f>(LOOKUP(C50,{0,60,70,80,90},{0,1,2,3,4})+D50)</f>
        <v>0</v>
      </c>
      <c r="G50" s="18"/>
      <c r="I50" s="29">
        <f t="shared" si="3"/>
        <v>0</v>
      </c>
      <c r="J50" s="16"/>
      <c r="K50" s="16"/>
      <c r="L50" s="16"/>
      <c r="M50" s="15"/>
    </row>
    <row r="51" spans="2:13" x14ac:dyDescent="0.2">
      <c r="B51" s="34"/>
      <c r="C51" s="33"/>
      <c r="D51" s="32">
        <v>0</v>
      </c>
      <c r="E51" s="32"/>
      <c r="F51" s="30">
        <f>(LOOKUP(C51,{0,60,70,80,90},{0,1,2,3,4})+D51)</f>
        <v>0</v>
      </c>
      <c r="G51" s="18"/>
      <c r="I51" s="29">
        <f t="shared" si="3"/>
        <v>0</v>
      </c>
      <c r="J51" s="16"/>
      <c r="K51" s="16"/>
      <c r="L51" s="16"/>
      <c r="M51" s="15"/>
    </row>
    <row r="52" spans="2:13" x14ac:dyDescent="0.2">
      <c r="B52" s="34"/>
      <c r="C52" s="33"/>
      <c r="D52" s="32">
        <v>0</v>
      </c>
      <c r="E52" s="32"/>
      <c r="F52" s="30">
        <f>(LOOKUP(C52,{0,60,70,80,90},{0,1,2,3,4})+D52)</f>
        <v>0</v>
      </c>
      <c r="G52" s="18"/>
      <c r="I52" s="29">
        <f t="shared" si="3"/>
        <v>0</v>
      </c>
      <c r="J52" s="16"/>
      <c r="K52" s="16"/>
      <c r="L52" s="16"/>
      <c r="M52" s="15"/>
    </row>
    <row r="53" spans="2:13" x14ac:dyDescent="0.2">
      <c r="B53" s="34"/>
      <c r="C53" s="33"/>
      <c r="D53" s="32">
        <v>0</v>
      </c>
      <c r="E53" s="31"/>
      <c r="F53" s="30">
        <f>(LOOKUP(C53,{0,60,70,80,90},{0,1,2,3,4})+D53)</f>
        <v>0</v>
      </c>
      <c r="G53" s="18"/>
      <c r="I53" s="29">
        <f t="shared" si="3"/>
        <v>0</v>
      </c>
      <c r="J53" s="16"/>
      <c r="K53" s="16"/>
      <c r="L53" s="16"/>
      <c r="M53" s="15"/>
    </row>
    <row r="54" spans="2:13" ht="17.25" customHeight="1" x14ac:dyDescent="0.2">
      <c r="B54" s="28" t="s">
        <v>82</v>
      </c>
      <c r="C54" s="93">
        <f>SUM(E46:E53)</f>
        <v>0</v>
      </c>
      <c r="D54" s="27"/>
      <c r="E54" s="26"/>
      <c r="F54" s="25"/>
      <c r="G54" s="18"/>
      <c r="I54" s="17"/>
      <c r="J54" s="16"/>
      <c r="K54" s="16"/>
      <c r="L54" s="16"/>
      <c r="M54" s="15"/>
    </row>
    <row r="55" spans="2:13" ht="16" thickBot="1" x14ac:dyDescent="0.25">
      <c r="B55" s="45"/>
      <c r="C55" s="44"/>
      <c r="D55" s="44"/>
      <c r="E55" s="44"/>
      <c r="F55" s="43"/>
      <c r="G55" s="10"/>
      <c r="I55" s="17"/>
      <c r="J55" s="16"/>
      <c r="K55" s="16"/>
      <c r="L55" s="16"/>
      <c r="M55" s="15"/>
    </row>
    <row r="56" spans="2:13" ht="16" thickBot="1" x14ac:dyDescent="0.25">
      <c r="B56" s="42"/>
      <c r="C56" s="42"/>
      <c r="D56" s="42"/>
      <c r="E56" s="42"/>
      <c r="F56" s="39"/>
      <c r="G56" s="41"/>
      <c r="I56" s="17"/>
      <c r="J56" s="16"/>
      <c r="K56" s="16"/>
      <c r="L56" s="16"/>
      <c r="M56" s="15"/>
    </row>
    <row r="57" spans="2:13" ht="16" x14ac:dyDescent="0.2">
      <c r="B57" s="40" t="s">
        <v>77</v>
      </c>
      <c r="C57" s="126"/>
      <c r="D57" s="126"/>
      <c r="E57" s="126"/>
      <c r="F57" s="39"/>
      <c r="G57" s="38"/>
      <c r="I57" s="17"/>
      <c r="J57" s="16"/>
      <c r="K57" s="16"/>
      <c r="L57" s="16"/>
      <c r="M57" s="15"/>
    </row>
    <row r="58" spans="2:13" ht="30" x14ac:dyDescent="0.2">
      <c r="B58" s="37" t="s">
        <v>13</v>
      </c>
      <c r="C58" s="36" t="s">
        <v>12</v>
      </c>
      <c r="D58" s="36" t="s">
        <v>11</v>
      </c>
      <c r="E58" s="36" t="s">
        <v>10</v>
      </c>
      <c r="F58" s="35" t="s">
        <v>9</v>
      </c>
      <c r="G58" s="18"/>
      <c r="I58" s="17"/>
      <c r="J58" s="16"/>
      <c r="K58" s="16"/>
      <c r="L58" s="16"/>
      <c r="M58" s="15"/>
    </row>
    <row r="59" spans="2:13" x14ac:dyDescent="0.2">
      <c r="B59" s="34"/>
      <c r="C59" s="33"/>
      <c r="D59" s="32">
        <v>0</v>
      </c>
      <c r="E59" s="32"/>
      <c r="F59" s="30">
        <f>(LOOKUP(C59,{0,60,70,80,90},{0,1,2,3,4})+D59)</f>
        <v>0</v>
      </c>
      <c r="G59" s="18"/>
      <c r="I59" s="29">
        <f t="shared" ref="I59:I74" si="4">+F59*E59</f>
        <v>0</v>
      </c>
      <c r="J59" s="16"/>
      <c r="K59" s="16"/>
      <c r="L59" s="16"/>
      <c r="M59" s="15"/>
    </row>
    <row r="60" spans="2:13" x14ac:dyDescent="0.2">
      <c r="B60" s="34"/>
      <c r="C60" s="33"/>
      <c r="D60" s="32">
        <v>0</v>
      </c>
      <c r="E60" s="32"/>
      <c r="F60" s="30">
        <f>(LOOKUP(C60,{0,60,70,80,90},{0,1,2,3,4})+D60)</f>
        <v>0</v>
      </c>
      <c r="G60" s="18"/>
      <c r="I60" s="29">
        <f t="shared" si="4"/>
        <v>0</v>
      </c>
      <c r="J60" s="16"/>
      <c r="K60" s="16"/>
      <c r="L60" s="16"/>
      <c r="M60" s="15"/>
    </row>
    <row r="61" spans="2:13" x14ac:dyDescent="0.2">
      <c r="B61" s="34"/>
      <c r="C61" s="33"/>
      <c r="D61" s="32">
        <v>0</v>
      </c>
      <c r="E61" s="32"/>
      <c r="F61" s="30">
        <f>(LOOKUP(C61,{0,60,70,80,90},{0,1,2,3,4})+D61)</f>
        <v>0</v>
      </c>
      <c r="G61" s="18"/>
      <c r="I61" s="29">
        <f t="shared" si="4"/>
        <v>0</v>
      </c>
      <c r="J61" s="16"/>
      <c r="K61" s="16"/>
      <c r="L61" s="16"/>
      <c r="M61" s="15"/>
    </row>
    <row r="62" spans="2:13" x14ac:dyDescent="0.2">
      <c r="B62" s="34"/>
      <c r="C62" s="33"/>
      <c r="D62" s="32">
        <v>0</v>
      </c>
      <c r="E62" s="32"/>
      <c r="F62" s="30">
        <f>(LOOKUP(C62,{0,60,70,80,90},{0,1,2,3,4})+D62)</f>
        <v>0</v>
      </c>
      <c r="G62" s="18"/>
      <c r="I62" s="29">
        <f t="shared" si="4"/>
        <v>0</v>
      </c>
      <c r="J62" s="16"/>
      <c r="K62" s="16"/>
      <c r="L62" s="16"/>
      <c r="M62" s="15"/>
    </row>
    <row r="63" spans="2:13" x14ac:dyDescent="0.2">
      <c r="B63" s="34"/>
      <c r="C63" s="33"/>
      <c r="D63" s="32">
        <v>0</v>
      </c>
      <c r="E63" s="32"/>
      <c r="F63" s="30">
        <f>(LOOKUP(C63,{0,60,70,80,90},{0,1,2,3,4})+D63)</f>
        <v>0</v>
      </c>
      <c r="G63" s="18"/>
      <c r="I63" s="29">
        <f t="shared" si="4"/>
        <v>0</v>
      </c>
      <c r="J63" s="16"/>
      <c r="K63" s="16"/>
      <c r="L63" s="16"/>
      <c r="M63" s="15"/>
    </row>
    <row r="64" spans="2:13" x14ac:dyDescent="0.2">
      <c r="B64" s="34"/>
      <c r="C64" s="33"/>
      <c r="D64" s="32">
        <v>0</v>
      </c>
      <c r="E64" s="32"/>
      <c r="F64" s="30">
        <f>(LOOKUP(C64,{0,60,70,80,90},{0,1,2,3,4})+D64)</f>
        <v>0</v>
      </c>
      <c r="G64" s="18"/>
      <c r="I64" s="29">
        <f t="shared" ref="I64:I67" si="5">+F64*E64</f>
        <v>0</v>
      </c>
      <c r="J64" s="16"/>
      <c r="K64" s="16"/>
      <c r="L64" s="16"/>
      <c r="M64" s="15"/>
    </row>
    <row r="65" spans="2:13" x14ac:dyDescent="0.2">
      <c r="B65" s="34"/>
      <c r="C65" s="33"/>
      <c r="D65" s="32">
        <v>0</v>
      </c>
      <c r="E65" s="32"/>
      <c r="F65" s="30">
        <f>(LOOKUP(C65,{0,60,70,80,90},{0,1,2,3,4})+D65)</f>
        <v>0</v>
      </c>
      <c r="G65" s="18"/>
      <c r="I65" s="29">
        <f t="shared" si="5"/>
        <v>0</v>
      </c>
      <c r="J65" s="16"/>
      <c r="K65" s="16"/>
      <c r="L65" s="16"/>
      <c r="M65" s="15"/>
    </row>
    <row r="66" spans="2:13" x14ac:dyDescent="0.2">
      <c r="B66" s="34"/>
      <c r="C66" s="33"/>
      <c r="D66" s="32">
        <v>0</v>
      </c>
      <c r="E66" s="32"/>
      <c r="F66" s="30">
        <f>(LOOKUP(C66,{0,60,70,80,90},{0,1,2,3,4})+D66)</f>
        <v>0</v>
      </c>
      <c r="G66" s="18"/>
      <c r="I66" s="29">
        <f t="shared" ref="I66" si="6">+F66*E66</f>
        <v>0</v>
      </c>
      <c r="J66" s="16"/>
      <c r="K66" s="16"/>
      <c r="L66" s="16"/>
      <c r="M66" s="15"/>
    </row>
    <row r="67" spans="2:13" x14ac:dyDescent="0.2">
      <c r="B67" s="34"/>
      <c r="C67" s="33"/>
      <c r="D67" s="32">
        <v>0</v>
      </c>
      <c r="E67" s="32"/>
      <c r="F67" s="30">
        <f>(LOOKUP(C67,{0,60,70,80,90},{0,1,2,3,4})+D67)</f>
        <v>0</v>
      </c>
      <c r="G67" s="18"/>
      <c r="I67" s="29">
        <f t="shared" si="5"/>
        <v>0</v>
      </c>
      <c r="J67" s="16"/>
      <c r="K67" s="16"/>
      <c r="L67" s="16"/>
      <c r="M67" s="15"/>
    </row>
    <row r="68" spans="2:13" x14ac:dyDescent="0.2">
      <c r="B68" s="34"/>
      <c r="C68" s="33"/>
      <c r="D68" s="32">
        <v>0</v>
      </c>
      <c r="E68" s="32"/>
      <c r="F68" s="30">
        <f>(LOOKUP(C68,{0,60,70,80,90},{0,1,2,3,4})+D68)</f>
        <v>0</v>
      </c>
      <c r="G68" s="18"/>
      <c r="I68" s="29">
        <f t="shared" si="4"/>
        <v>0</v>
      </c>
      <c r="J68" s="16"/>
      <c r="K68" s="16"/>
      <c r="L68" s="16"/>
      <c r="M68" s="15"/>
    </row>
    <row r="69" spans="2:13" x14ac:dyDescent="0.2">
      <c r="B69" s="34"/>
      <c r="C69" s="33"/>
      <c r="D69" s="32">
        <v>0</v>
      </c>
      <c r="E69" s="32"/>
      <c r="F69" s="30">
        <f>(LOOKUP(C69,{0,60,70,80,90},{0,1,2,3,4})+D69)</f>
        <v>0</v>
      </c>
      <c r="G69" s="18"/>
      <c r="I69" s="29">
        <f t="shared" si="4"/>
        <v>0</v>
      </c>
      <c r="J69" s="16"/>
      <c r="K69" s="16"/>
      <c r="L69" s="16"/>
      <c r="M69" s="15"/>
    </row>
    <row r="70" spans="2:13" x14ac:dyDescent="0.2">
      <c r="B70" s="34"/>
      <c r="C70" s="33"/>
      <c r="D70" s="32">
        <v>0</v>
      </c>
      <c r="E70" s="32"/>
      <c r="F70" s="30">
        <f>(LOOKUP(C70,{0,60,70,80,90},{0,1,2,3,4})+D70)</f>
        <v>0</v>
      </c>
      <c r="G70" s="18"/>
      <c r="I70" s="29">
        <f t="shared" ref="I70:I71" si="7">+F70*E70</f>
        <v>0</v>
      </c>
      <c r="J70" s="16"/>
      <c r="K70" s="16"/>
      <c r="L70" s="16"/>
      <c r="M70" s="15"/>
    </row>
    <row r="71" spans="2:13" x14ac:dyDescent="0.2">
      <c r="B71" s="34"/>
      <c r="C71" s="33"/>
      <c r="D71" s="32">
        <v>0</v>
      </c>
      <c r="E71" s="32"/>
      <c r="F71" s="30">
        <f>(LOOKUP(C71,{0,60,70,80,90},{0,1,2,3,4})+D71)</f>
        <v>0</v>
      </c>
      <c r="G71" s="18"/>
      <c r="I71" s="29">
        <f t="shared" si="7"/>
        <v>0</v>
      </c>
      <c r="J71" s="16"/>
      <c r="K71" s="16"/>
      <c r="L71" s="16"/>
      <c r="M71" s="15"/>
    </row>
    <row r="72" spans="2:13" x14ac:dyDescent="0.2">
      <c r="B72" s="34"/>
      <c r="C72" s="33"/>
      <c r="D72" s="32">
        <v>0</v>
      </c>
      <c r="E72" s="32"/>
      <c r="F72" s="30">
        <f>(LOOKUP(C72,{0,60,70,80,90},{0,1,2,3,4})+D72)</f>
        <v>0</v>
      </c>
      <c r="G72" s="18"/>
      <c r="I72" s="29">
        <f t="shared" si="4"/>
        <v>0</v>
      </c>
      <c r="J72" s="16"/>
      <c r="K72" s="16"/>
      <c r="L72" s="16"/>
      <c r="M72" s="15"/>
    </row>
    <row r="73" spans="2:13" x14ac:dyDescent="0.2">
      <c r="B73" s="34"/>
      <c r="C73" s="33"/>
      <c r="D73" s="32">
        <v>0</v>
      </c>
      <c r="E73" s="32"/>
      <c r="F73" s="30">
        <f>(LOOKUP(C73,{0,60,70,80,90},{0,1,2,3,4})+D73)</f>
        <v>0</v>
      </c>
      <c r="G73" s="18"/>
      <c r="I73" s="29">
        <f t="shared" si="4"/>
        <v>0</v>
      </c>
      <c r="J73" s="16"/>
      <c r="K73" s="16"/>
      <c r="L73" s="16"/>
      <c r="M73" s="15"/>
    </row>
    <row r="74" spans="2:13" x14ac:dyDescent="0.2">
      <c r="B74" s="34"/>
      <c r="C74" s="33"/>
      <c r="D74" s="32">
        <v>0</v>
      </c>
      <c r="E74" s="31"/>
      <c r="F74" s="30">
        <f>(LOOKUP(C74,{0,60,70,80,90},{0,1,2,3,4})+D74)</f>
        <v>0</v>
      </c>
      <c r="G74" s="18"/>
      <c r="I74" s="29">
        <f t="shared" si="4"/>
        <v>0</v>
      </c>
      <c r="J74" s="16"/>
      <c r="K74" s="16"/>
      <c r="L74" s="16"/>
      <c r="M74" s="15"/>
    </row>
    <row r="75" spans="2:13" ht="18" customHeight="1" x14ac:dyDescent="0.2">
      <c r="B75" s="28" t="s">
        <v>83</v>
      </c>
      <c r="C75" s="93">
        <f>SUM(E59:E74)</f>
        <v>0</v>
      </c>
      <c r="D75" s="27"/>
      <c r="E75" s="26"/>
      <c r="F75" s="25"/>
      <c r="G75" s="18"/>
      <c r="I75" s="17"/>
      <c r="J75" s="16"/>
      <c r="K75" s="16"/>
      <c r="L75" s="16"/>
      <c r="M75" s="15"/>
    </row>
    <row r="76" spans="2:13" ht="18" customHeight="1" thickBot="1" x14ac:dyDescent="0.25">
      <c r="B76" s="100"/>
      <c r="C76" s="101"/>
      <c r="D76" s="102"/>
      <c r="E76" s="103"/>
      <c r="F76" s="11"/>
      <c r="G76" s="10"/>
      <c r="I76" s="17"/>
      <c r="J76" s="16"/>
      <c r="K76" s="16"/>
      <c r="L76" s="16"/>
      <c r="M76" s="15"/>
    </row>
    <row r="77" spans="2:13" ht="18" customHeight="1" thickBot="1" x14ac:dyDescent="0.25">
      <c r="B77" s="104"/>
      <c r="C77" s="105"/>
      <c r="D77" s="106"/>
      <c r="E77" s="107"/>
      <c r="F77" s="108"/>
      <c r="G77" s="69"/>
      <c r="I77" s="17"/>
      <c r="J77" s="16"/>
      <c r="K77" s="16"/>
      <c r="L77" s="16"/>
      <c r="M77" s="15"/>
    </row>
    <row r="78" spans="2:13" x14ac:dyDescent="0.2">
      <c r="B78" s="22" t="s">
        <v>6</v>
      </c>
      <c r="C78" s="92" t="e">
        <f>SUM(I9:I74)/SUM(E9:E74)</f>
        <v>#DIV/0!</v>
      </c>
      <c r="D78" s="21"/>
      <c r="E78" s="20"/>
      <c r="F78" s="19"/>
      <c r="G78" s="18"/>
      <c r="I78" s="17"/>
      <c r="J78" s="16"/>
      <c r="K78" s="16"/>
      <c r="L78" s="16"/>
      <c r="M78" s="15"/>
    </row>
    <row r="79" spans="2:13" x14ac:dyDescent="0.2">
      <c r="B79" s="22" t="s">
        <v>5</v>
      </c>
      <c r="C79" s="94">
        <f>SUM(E8:E74)</f>
        <v>0</v>
      </c>
      <c r="D79" s="21"/>
      <c r="E79" s="20"/>
      <c r="F79" s="19"/>
      <c r="G79" s="18"/>
      <c r="I79" s="17"/>
      <c r="J79" s="16"/>
      <c r="K79" s="16"/>
      <c r="L79" s="16"/>
      <c r="M79" s="15"/>
    </row>
    <row r="80" spans="2:13" ht="16" thickBot="1" x14ac:dyDescent="0.25">
      <c r="B80" s="14"/>
      <c r="C80" s="12"/>
      <c r="D80" s="13"/>
      <c r="E80" s="12"/>
      <c r="F80" s="11"/>
      <c r="G80" s="10"/>
      <c r="I80" s="9"/>
      <c r="J80" s="8"/>
      <c r="K80" s="8"/>
      <c r="L80" s="8"/>
      <c r="M80" s="7"/>
    </row>
  </sheetData>
  <sheetProtection algorithmName="SHA-512" hashValue="/25zZFBwqSDAmQep5PAI8C58Sv/lLgyVvlNtXH3N1khoXyitxxSmslKwR+OPZva4wwyb+Kesr3O8mr/QiRIqYw==" saltValue="l7LnjnCSJv9KEQxSqn7Jtw==" spinCount="100000" sheet="1" formatCells="0" formatColumns="0" formatRows="0" insertColumns="0" insertRows="0" insertHyperlinks="0" selectLockedCells="1"/>
  <mergeCells count="14">
    <mergeCell ref="C44:E44"/>
    <mergeCell ref="C57:E57"/>
    <mergeCell ref="I5:M5"/>
    <mergeCell ref="B6:G6"/>
    <mergeCell ref="C7:E7"/>
    <mergeCell ref="I8:M8"/>
    <mergeCell ref="C19:E19"/>
    <mergeCell ref="C31:E31"/>
    <mergeCell ref="E5:G5"/>
    <mergeCell ref="B1:G1"/>
    <mergeCell ref="B2:C2"/>
    <mergeCell ref="E2:G2"/>
    <mergeCell ref="E3:G3"/>
    <mergeCell ref="E4:G4"/>
  </mergeCells>
  <printOptions horizontalCentered="1"/>
  <pageMargins left="0.25" right="0.25" top="0.75" bottom="0.75" header="0.3" footer="0.3"/>
  <pageSetup orientation="portrait"/>
  <headerFooter>
    <oddFooter>&amp;C&amp;"-,Bold"Grading/GPA Scale:&amp;"-,Regular" A  90-100 (4.0), B 80-89 (3.0), C 70-79 (2.0), D 60-69 (1.0), F 0-59(0.0)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14A7-4E63-C74B-8088-7F45A5DBBF69}">
  <sheetPr>
    <tabColor rgb="FFFFFF66"/>
  </sheetPr>
  <dimension ref="B1:M91"/>
  <sheetViews>
    <sheetView zoomScale="116" zoomScaleNormal="116" zoomScalePageLayoutView="137" workbookViewId="0">
      <selection activeCell="B9" sqref="B9"/>
    </sheetView>
  </sheetViews>
  <sheetFormatPr baseColWidth="10" defaultColWidth="8.83203125" defaultRowHeight="15" x14ac:dyDescent="0.2"/>
  <cols>
    <col min="1" max="1" width="7" customWidth="1"/>
    <col min="2" max="2" width="33.6640625" style="5" customWidth="1"/>
    <col min="3" max="3" width="7.6640625" style="5" customWidth="1"/>
    <col min="4" max="4" width="11.5" style="5" customWidth="1"/>
    <col min="5" max="5" width="9" style="5" customWidth="1"/>
    <col min="6" max="6" width="9.1640625" style="6" customWidth="1"/>
    <col min="7" max="7" width="7.83203125" style="5" customWidth="1"/>
    <col min="8" max="8" width="7.5" customWidth="1"/>
    <col min="9" max="9" width="9.1640625" style="4" customWidth="1"/>
  </cols>
  <sheetData>
    <row r="1" spans="2:13" ht="25" customHeight="1" x14ac:dyDescent="0.25">
      <c r="B1" s="134" t="s">
        <v>19</v>
      </c>
      <c r="C1" s="134"/>
      <c r="D1" s="134"/>
      <c r="E1" s="134"/>
      <c r="F1" s="134"/>
      <c r="G1" s="134"/>
      <c r="I1" s="62"/>
    </row>
    <row r="2" spans="2:13" ht="36" customHeight="1" x14ac:dyDescent="0.2">
      <c r="B2" s="137" t="str">
        <f>IF('Student Info'!C8="[Name of Student]","Please Enter Name on Student Info Tab",'Student Info'!C8)</f>
        <v>Please Enter Name on Student Info Tab</v>
      </c>
      <c r="C2" s="137"/>
      <c r="D2" s="60"/>
      <c r="E2" s="135" t="str">
        <f>IF('Student Info'!C9="[Name of Homeschool]","Please Enter Homeschool Name on Student Info Tab",'Student Info'!C9)</f>
        <v>Please Enter Homeschool Name on Student Info Tab</v>
      </c>
      <c r="F2" s="135"/>
      <c r="G2" s="135"/>
    </row>
    <row r="3" spans="2:13" ht="36" customHeight="1" x14ac:dyDescent="0.2">
      <c r="B3" s="89" t="s">
        <v>72</v>
      </c>
      <c r="C3" s="84"/>
      <c r="D3" s="84"/>
      <c r="E3" s="136" t="str">
        <f>IF('Student Info'!C10="[Address of Homeschool]","Please Enter Address on Student Info Tab",'Student Info'!C10)</f>
        <v>Please Enter Address on Student Info Tab</v>
      </c>
      <c r="F3" s="136"/>
      <c r="G3" s="136"/>
    </row>
    <row r="4" spans="2:13" ht="36" customHeight="1" x14ac:dyDescent="0.2">
      <c r="B4" s="61" t="s">
        <v>68</v>
      </c>
      <c r="C4" s="60"/>
      <c r="D4" s="60"/>
      <c r="E4" s="136" t="str">
        <f>IF('Student Info'!C11="[Address of Homeschool]","Please Enter Address on Student Info Tab",'Student Info'!C11)</f>
        <v>Please Enter Address on Student Info Tab</v>
      </c>
      <c r="F4" s="136"/>
      <c r="G4" s="136"/>
    </row>
    <row r="5" spans="2:13" ht="36" customHeight="1" x14ac:dyDescent="0.2">
      <c r="B5" s="86" t="str">
        <f>IF('Student Info'!C13="[Email Address]","Please Enter Email Address on Student Info Tab",'Student Info'!C13)</f>
        <v>Please Enter Email Address on Student Info Tab</v>
      </c>
      <c r="C5" s="85"/>
      <c r="D5" s="85"/>
      <c r="E5" s="136" t="str">
        <f>IF('Student Info'!C12="[Phone Number]","Please Enter Phone Number on Student Info Tab",'Student Info'!C12)</f>
        <v>Please Enter Phone Number on Student Info Tab</v>
      </c>
      <c r="F5" s="136"/>
      <c r="G5" s="136"/>
      <c r="I5" s="131" t="s">
        <v>18</v>
      </c>
      <c r="J5" s="132"/>
      <c r="K5" s="132"/>
      <c r="L5" s="132"/>
      <c r="M5" s="133"/>
    </row>
    <row r="6" spans="2:13" ht="15.75" customHeight="1" thickBot="1" x14ac:dyDescent="0.25">
      <c r="B6" s="138"/>
      <c r="C6" s="138"/>
      <c r="D6" s="138"/>
      <c r="E6" s="138"/>
      <c r="F6" s="138"/>
      <c r="G6" s="138"/>
      <c r="I6" s="68" t="s">
        <v>17</v>
      </c>
      <c r="J6" s="16"/>
      <c r="K6" s="16"/>
      <c r="L6" s="16"/>
      <c r="M6" s="15"/>
    </row>
    <row r="7" spans="2:13" ht="19.5" customHeight="1" x14ac:dyDescent="0.2">
      <c r="B7" s="40" t="s">
        <v>15</v>
      </c>
      <c r="C7" s="126" t="s">
        <v>14</v>
      </c>
      <c r="D7" s="126"/>
      <c r="E7" s="126"/>
      <c r="F7" s="39"/>
      <c r="G7" s="38"/>
      <c r="I7" s="127" t="s">
        <v>16</v>
      </c>
      <c r="J7" s="128"/>
      <c r="K7" s="128"/>
      <c r="L7" s="128"/>
      <c r="M7" s="129"/>
    </row>
    <row r="8" spans="2:13" ht="30" x14ac:dyDescent="0.2">
      <c r="B8" s="37" t="s">
        <v>13</v>
      </c>
      <c r="C8" s="36" t="s">
        <v>12</v>
      </c>
      <c r="D8" s="36" t="s">
        <v>11</v>
      </c>
      <c r="E8" s="36" t="s">
        <v>10</v>
      </c>
      <c r="F8" s="35" t="s">
        <v>9</v>
      </c>
      <c r="G8" s="18"/>
      <c r="I8" s="127"/>
      <c r="J8" s="128"/>
      <c r="K8" s="128"/>
      <c r="L8" s="128"/>
      <c r="M8" s="129"/>
    </row>
    <row r="9" spans="2:13" x14ac:dyDescent="0.2">
      <c r="B9" s="34"/>
      <c r="C9" s="33"/>
      <c r="D9" s="32">
        <v>0</v>
      </c>
      <c r="E9" s="98"/>
      <c r="F9" s="30">
        <f>(LOOKUP(C9,{0,65,70,73,77,80,83,87,90,93,98},{0,1,2,2.25,2.5,3,3.25,3.5,4,4.25,4.5})+D9)</f>
        <v>0</v>
      </c>
      <c r="G9" s="18"/>
      <c r="I9" s="29">
        <f t="shared" ref="I9:I18" si="0">+F9*E9</f>
        <v>0</v>
      </c>
      <c r="J9" s="16"/>
      <c r="K9" s="16"/>
      <c r="L9" s="16"/>
      <c r="M9" s="15"/>
    </row>
    <row r="10" spans="2:13" x14ac:dyDescent="0.2">
      <c r="B10" s="34"/>
      <c r="C10" s="33"/>
      <c r="D10" s="32">
        <v>0</v>
      </c>
      <c r="E10" s="98"/>
      <c r="F10" s="30">
        <f>(LOOKUP(C10,{0,65,70,73,77,80,83,87,90,93,98},{0,1,2,2.25,2.5,3,3.25,3.5,4,4.25,4.5})+D10)</f>
        <v>0</v>
      </c>
      <c r="G10" s="18"/>
      <c r="I10" s="29">
        <f t="shared" si="0"/>
        <v>0</v>
      </c>
      <c r="J10" s="16"/>
      <c r="K10" s="16"/>
      <c r="L10" s="16"/>
      <c r="M10" s="15"/>
    </row>
    <row r="11" spans="2:13" x14ac:dyDescent="0.2">
      <c r="B11" s="34"/>
      <c r="C11" s="33"/>
      <c r="D11" s="32">
        <v>0</v>
      </c>
      <c r="E11" s="98"/>
      <c r="F11" s="30">
        <f>(LOOKUP(C11,{0,65,70,73,77,80,83,87,90,93,98},{0,1,2,2.25,2.5,3,3.25,3.5,4,4.25,4.5})+D11)</f>
        <v>0</v>
      </c>
      <c r="G11" s="18"/>
      <c r="I11" s="29">
        <f t="shared" si="0"/>
        <v>0</v>
      </c>
      <c r="J11" s="16"/>
      <c r="K11" s="16"/>
      <c r="L11" s="16"/>
      <c r="M11" s="15"/>
    </row>
    <row r="12" spans="2:13" x14ac:dyDescent="0.2">
      <c r="B12" s="34"/>
      <c r="C12" s="33"/>
      <c r="D12" s="32">
        <v>0</v>
      </c>
      <c r="E12" s="98"/>
      <c r="F12" s="30">
        <f>(LOOKUP(C12,{0,65,70,73,77,80,83,87,90,93,98},{0,1,2,2.25,2.5,3,3.25,3.5,4,4.25,4.5})+D12)</f>
        <v>0</v>
      </c>
      <c r="G12" s="18"/>
      <c r="I12" s="29">
        <f t="shared" si="0"/>
        <v>0</v>
      </c>
      <c r="J12" s="16"/>
      <c r="K12" s="16"/>
      <c r="L12" s="16"/>
      <c r="M12" s="15"/>
    </row>
    <row r="13" spans="2:13" x14ac:dyDescent="0.2">
      <c r="B13" s="34"/>
      <c r="C13" s="33"/>
      <c r="D13" s="32">
        <v>0</v>
      </c>
      <c r="E13" s="98"/>
      <c r="F13" s="30">
        <f>(LOOKUP(C13,{0,65,70,73,77,80,83,87,90,93,98},{0,1,2,2.25,2.5,3,3.25,3.5,4,4.25,4.5})+D13)</f>
        <v>0</v>
      </c>
      <c r="G13" s="18"/>
      <c r="I13" s="29">
        <f t="shared" si="0"/>
        <v>0</v>
      </c>
      <c r="J13" s="16"/>
      <c r="K13" s="16"/>
      <c r="L13" s="16"/>
      <c r="M13" s="15"/>
    </row>
    <row r="14" spans="2:13" x14ac:dyDescent="0.2">
      <c r="B14" s="34"/>
      <c r="C14" s="33"/>
      <c r="D14" s="32">
        <v>0</v>
      </c>
      <c r="E14" s="98"/>
      <c r="F14" s="30">
        <f>(LOOKUP(C14,{0,65,70,73,77,80,83,87,90,93,98},{0,1,2,2.25,2.5,3,3.25,3.5,4,4.25,4.5})+D14)</f>
        <v>0</v>
      </c>
      <c r="G14" s="18"/>
      <c r="I14" s="29">
        <f t="shared" si="0"/>
        <v>0</v>
      </c>
      <c r="J14" s="16"/>
      <c r="K14" s="16"/>
      <c r="L14" s="16"/>
      <c r="M14" s="15"/>
    </row>
    <row r="15" spans="2:13" x14ac:dyDescent="0.2">
      <c r="B15" s="34"/>
      <c r="C15" s="33"/>
      <c r="D15" s="32">
        <v>0</v>
      </c>
      <c r="E15" s="98"/>
      <c r="F15" s="30">
        <f>(LOOKUP(C15,{0,65,70,73,77,80,83,87,90,93,98},{0,1,2,2.25,2.5,3,3.25,3.5,4,4.25,4.5})+D15)</f>
        <v>0</v>
      </c>
      <c r="G15" s="18"/>
      <c r="I15" s="29">
        <f t="shared" si="0"/>
        <v>0</v>
      </c>
      <c r="J15" s="16"/>
      <c r="K15" s="16"/>
      <c r="L15" s="16"/>
      <c r="M15" s="15"/>
    </row>
    <row r="16" spans="2:13" x14ac:dyDescent="0.2">
      <c r="B16" s="34"/>
      <c r="C16" s="33"/>
      <c r="D16" s="32">
        <v>0</v>
      </c>
      <c r="E16" s="98"/>
      <c r="F16" s="30">
        <f>(LOOKUP(C16,{0,65,70,73,77,80,83,87,90,93,98},{0,1,2,2.25,2.5,3,3.25,3.5,4,4.25,4.5})+D16)</f>
        <v>0</v>
      </c>
      <c r="G16" s="18"/>
      <c r="I16" s="29">
        <f t="shared" si="0"/>
        <v>0</v>
      </c>
      <c r="J16" s="16"/>
      <c r="K16" s="16"/>
      <c r="L16" s="16"/>
      <c r="M16" s="15"/>
    </row>
    <row r="17" spans="2:13" x14ac:dyDescent="0.2">
      <c r="B17" s="34"/>
      <c r="C17" s="33"/>
      <c r="D17" s="32">
        <v>0</v>
      </c>
      <c r="E17" s="52"/>
      <c r="F17" s="30">
        <f>(LOOKUP(C17,{0,65,70,73,77,80,83,87,90,93,98},{0,1,2,2.25,2.5,3,3.25,3.5,4,4.25,4.5})+D17)</f>
        <v>0</v>
      </c>
      <c r="G17" s="18"/>
      <c r="I17" s="29">
        <f t="shared" si="0"/>
        <v>0</v>
      </c>
      <c r="J17" s="16"/>
      <c r="K17" s="16"/>
      <c r="L17" s="16"/>
      <c r="M17" s="15"/>
    </row>
    <row r="18" spans="2:13" x14ac:dyDescent="0.2">
      <c r="B18" s="34"/>
      <c r="C18" s="33"/>
      <c r="D18" s="32">
        <v>0</v>
      </c>
      <c r="E18" s="31"/>
      <c r="F18" s="30">
        <f>(LOOKUP(C18,{0,65,70,73,77,80,83,87,90,93,98},{0,1,2,2.25,2.5,3,3.25,3.5,4,4.25,4.5})+D18)</f>
        <v>0</v>
      </c>
      <c r="G18" s="18"/>
      <c r="I18" s="29">
        <f t="shared" si="0"/>
        <v>0</v>
      </c>
      <c r="J18" s="16"/>
      <c r="K18" s="16"/>
      <c r="L18" s="16"/>
      <c r="M18" s="15"/>
    </row>
    <row r="19" spans="2:13" ht="16.5" customHeight="1" x14ac:dyDescent="0.2">
      <c r="B19" s="28" t="s">
        <v>8</v>
      </c>
      <c r="C19" s="93">
        <f>SUM(E9:E18)</f>
        <v>0</v>
      </c>
      <c r="D19" s="26"/>
      <c r="E19" s="20"/>
      <c r="F19" s="25"/>
      <c r="G19" s="18"/>
      <c r="I19" s="17"/>
      <c r="J19" s="16"/>
      <c r="K19" s="16"/>
      <c r="L19" s="16"/>
      <c r="M19" s="15"/>
    </row>
    <row r="20" spans="2:13" x14ac:dyDescent="0.2">
      <c r="B20" s="22" t="s">
        <v>7</v>
      </c>
      <c r="C20" s="91" t="e">
        <f>SUM(I9:I18)/SUM(E9:E18)</f>
        <v>#DIV/0!</v>
      </c>
      <c r="D20" s="21"/>
      <c r="E20" s="24"/>
      <c r="F20" s="19"/>
      <c r="G20" s="18"/>
      <c r="I20" s="17"/>
      <c r="J20" s="16"/>
      <c r="K20" s="16"/>
      <c r="L20" s="16"/>
      <c r="M20" s="15"/>
    </row>
    <row r="21" spans="2:13" x14ac:dyDescent="0.2">
      <c r="B21" s="22" t="s">
        <v>6</v>
      </c>
      <c r="C21" s="92" t="e">
        <f>SUM(I9:I18)/SUM(E9:E18)</f>
        <v>#DIV/0!</v>
      </c>
      <c r="D21" s="21"/>
      <c r="E21" s="20"/>
      <c r="F21" s="19"/>
      <c r="G21" s="18"/>
      <c r="I21" s="17"/>
      <c r="J21" s="16"/>
      <c r="K21" s="16"/>
      <c r="L21" s="16"/>
      <c r="M21" s="15"/>
    </row>
    <row r="22" spans="2:13" x14ac:dyDescent="0.2">
      <c r="B22" s="22" t="s">
        <v>5</v>
      </c>
      <c r="C22" s="97">
        <f>SUM(E8:E18)</f>
        <v>0</v>
      </c>
      <c r="D22" s="21"/>
      <c r="E22" s="20"/>
      <c r="F22" s="19"/>
      <c r="G22" s="18"/>
      <c r="I22" s="17"/>
      <c r="J22" s="16"/>
      <c r="K22" s="16"/>
      <c r="L22" s="16"/>
      <c r="M22" s="15"/>
    </row>
    <row r="23" spans="2:13" x14ac:dyDescent="0.2">
      <c r="B23" s="51"/>
      <c r="C23" s="20"/>
      <c r="D23" s="20"/>
      <c r="E23" s="20"/>
      <c r="F23" s="19"/>
      <c r="G23" s="18"/>
      <c r="I23" s="17"/>
      <c r="J23" s="16"/>
      <c r="K23" s="16"/>
      <c r="L23" s="16"/>
      <c r="M23" s="15"/>
    </row>
    <row r="24" spans="2:13" ht="16" x14ac:dyDescent="0.2">
      <c r="B24" s="47" t="s">
        <v>15</v>
      </c>
      <c r="C24" s="125" t="s">
        <v>14</v>
      </c>
      <c r="D24" s="125"/>
      <c r="E24" s="125"/>
      <c r="F24" s="46"/>
      <c r="G24" s="18"/>
      <c r="I24" s="17"/>
      <c r="J24" s="16"/>
      <c r="K24" s="16"/>
      <c r="L24" s="16"/>
      <c r="M24" s="15"/>
    </row>
    <row r="25" spans="2:13" ht="30" x14ac:dyDescent="0.2">
      <c r="B25" s="37" t="s">
        <v>13</v>
      </c>
      <c r="C25" s="36" t="s">
        <v>12</v>
      </c>
      <c r="D25" s="36" t="s">
        <v>11</v>
      </c>
      <c r="E25" s="36" t="s">
        <v>10</v>
      </c>
      <c r="F25" s="35" t="s">
        <v>9</v>
      </c>
      <c r="G25" s="18"/>
      <c r="I25" s="17"/>
      <c r="J25" s="16"/>
      <c r="K25" s="16"/>
      <c r="L25" s="16"/>
      <c r="M25" s="15"/>
    </row>
    <row r="26" spans="2:13" x14ac:dyDescent="0.2">
      <c r="B26" s="34"/>
      <c r="C26" s="33"/>
      <c r="D26" s="32">
        <v>0</v>
      </c>
      <c r="E26" s="98"/>
      <c r="F26" s="30">
        <f>(LOOKUP(C26,{0,65,70,73,77,80,83,87,90,93,98},{0,1,2,2.25,2.5,3,3.25,3.5,4,4.25,4.5})+D26)</f>
        <v>0</v>
      </c>
      <c r="G26" s="18"/>
      <c r="I26" s="29">
        <f t="shared" ref="I26:I35" si="1">+F26*E26</f>
        <v>0</v>
      </c>
      <c r="J26" s="16"/>
      <c r="K26" s="16"/>
      <c r="L26" s="16"/>
      <c r="M26" s="15"/>
    </row>
    <row r="27" spans="2:13" x14ac:dyDescent="0.2">
      <c r="B27" s="34"/>
      <c r="C27" s="33"/>
      <c r="D27" s="32">
        <v>0</v>
      </c>
      <c r="E27" s="98"/>
      <c r="F27" s="30">
        <f>(LOOKUP(C27,{0,65,70,73,77,80,83,87,90,93,98},{0,1,2,2.25,2.5,3,3.25,3.5,4,4.25,4.5})+D27)</f>
        <v>0</v>
      </c>
      <c r="G27" s="18"/>
      <c r="I27" s="29">
        <f t="shared" si="1"/>
        <v>0</v>
      </c>
      <c r="J27" s="16"/>
      <c r="K27" s="16"/>
      <c r="L27" s="16"/>
      <c r="M27" s="15"/>
    </row>
    <row r="28" spans="2:13" x14ac:dyDescent="0.2">
      <c r="B28" s="34"/>
      <c r="C28" s="33"/>
      <c r="D28" s="32">
        <v>0</v>
      </c>
      <c r="E28" s="98"/>
      <c r="F28" s="30">
        <f>(LOOKUP(C28,{0,65,70,73,77,80,83,87,90,93,98},{0,1,2,2.25,2.5,3,3.25,3.5,4,4.25,4.5})+D28)</f>
        <v>0</v>
      </c>
      <c r="G28" s="18"/>
      <c r="I28" s="29">
        <f t="shared" si="1"/>
        <v>0</v>
      </c>
      <c r="J28" s="16"/>
      <c r="K28" s="16"/>
      <c r="L28" s="16"/>
      <c r="M28" s="15"/>
    </row>
    <row r="29" spans="2:13" x14ac:dyDescent="0.2">
      <c r="B29" s="34"/>
      <c r="C29" s="33"/>
      <c r="D29" s="32">
        <v>0</v>
      </c>
      <c r="E29" s="32"/>
      <c r="F29" s="30">
        <f>(LOOKUP(C29,{0,65,70,73,77,80,83,87,90,93,98},{0,1,2,2.25,2.5,3,3.25,3.5,4,4.25,4.5})+D29)</f>
        <v>0</v>
      </c>
      <c r="G29" s="18"/>
      <c r="I29" s="29">
        <f t="shared" si="1"/>
        <v>0</v>
      </c>
      <c r="J29" s="16"/>
      <c r="K29" s="16"/>
      <c r="L29" s="16"/>
      <c r="M29" s="15"/>
    </row>
    <row r="30" spans="2:13" x14ac:dyDescent="0.2">
      <c r="B30" s="34"/>
      <c r="C30" s="33"/>
      <c r="D30" s="32">
        <v>0</v>
      </c>
      <c r="E30" s="32"/>
      <c r="F30" s="30">
        <f>(LOOKUP(C30,{0,65,70,73,77,80,83,87,90,93,98},{0,1,2,2.25,2.5,3,3.25,3.5,4,4.25,4.5})+D30)</f>
        <v>0</v>
      </c>
      <c r="G30" s="18"/>
      <c r="I30" s="29">
        <f t="shared" si="1"/>
        <v>0</v>
      </c>
      <c r="J30" s="16"/>
      <c r="K30" s="16"/>
      <c r="L30" s="16"/>
      <c r="M30" s="15"/>
    </row>
    <row r="31" spans="2:13" x14ac:dyDescent="0.2">
      <c r="B31" s="34"/>
      <c r="C31" s="33"/>
      <c r="D31" s="32">
        <v>0</v>
      </c>
      <c r="E31" s="32"/>
      <c r="F31" s="30">
        <f>(LOOKUP(C31,{0,65,70,73,77,80,83,87,90,93,98},{0,1,2,2.25,2.5,3,3.25,3.5,4,4.25,4.5})+D31)</f>
        <v>0</v>
      </c>
      <c r="G31" s="18"/>
      <c r="I31" s="29">
        <f t="shared" si="1"/>
        <v>0</v>
      </c>
      <c r="J31" s="16"/>
      <c r="K31" s="16"/>
      <c r="L31" s="16"/>
      <c r="M31" s="15"/>
    </row>
    <row r="32" spans="2:13" x14ac:dyDescent="0.2">
      <c r="B32" s="34"/>
      <c r="C32" s="33"/>
      <c r="D32" s="32">
        <v>0</v>
      </c>
      <c r="E32" s="32"/>
      <c r="F32" s="30">
        <f>(LOOKUP(C32,{0,65,70,73,77,80,83,87,90,93,98},{0,1,2,2.25,2.5,3,3.25,3.5,4,4.25,4.5})+D32)</f>
        <v>0</v>
      </c>
      <c r="G32" s="18"/>
      <c r="I32" s="29">
        <f t="shared" si="1"/>
        <v>0</v>
      </c>
      <c r="J32" s="16"/>
      <c r="K32" s="16"/>
      <c r="L32" s="16"/>
      <c r="M32" s="15"/>
    </row>
    <row r="33" spans="2:13" x14ac:dyDescent="0.2">
      <c r="B33" s="34"/>
      <c r="C33" s="33"/>
      <c r="D33" s="32">
        <v>0</v>
      </c>
      <c r="E33" s="32"/>
      <c r="F33" s="30">
        <f>(LOOKUP(C33,{0,65,70,73,77,80,83,87,90,93,98},{0,1,2,2.25,2.5,3,3.25,3.5,4,4.25,4.5})+D33)</f>
        <v>0</v>
      </c>
      <c r="G33" s="18"/>
      <c r="I33" s="29">
        <f t="shared" si="1"/>
        <v>0</v>
      </c>
      <c r="J33" s="16"/>
      <c r="K33" s="16"/>
      <c r="L33" s="16"/>
      <c r="M33" s="15"/>
    </row>
    <row r="34" spans="2:13" x14ac:dyDescent="0.2">
      <c r="B34" s="34"/>
      <c r="C34" s="33"/>
      <c r="D34" s="32">
        <v>0</v>
      </c>
      <c r="E34" s="32"/>
      <c r="F34" s="30">
        <f>(LOOKUP(C34,{0,65,70,73,77,80,83,87,90,93,98},{0,1,2,2.25,2.5,3,3.25,3.5,4,4.25,4.5})+D34)</f>
        <v>0</v>
      </c>
      <c r="G34" s="18"/>
      <c r="I34" s="29">
        <f t="shared" si="1"/>
        <v>0</v>
      </c>
      <c r="J34" s="16"/>
      <c r="K34" s="16"/>
      <c r="L34" s="16"/>
      <c r="M34" s="15"/>
    </row>
    <row r="35" spans="2:13" x14ac:dyDescent="0.2">
      <c r="B35" s="34"/>
      <c r="C35" s="33"/>
      <c r="D35" s="32">
        <v>0</v>
      </c>
      <c r="E35" s="31"/>
      <c r="F35" s="30">
        <f>(LOOKUP(C35,{0,65,70,73,77,80,83,87,90,93,98},{0,1,2,2.25,2.5,3,3.25,3.5,4,4.25,4.5})+D35)</f>
        <v>0</v>
      </c>
      <c r="G35" s="18"/>
      <c r="I35" s="29">
        <f t="shared" si="1"/>
        <v>0</v>
      </c>
      <c r="J35" s="16"/>
      <c r="K35" s="16"/>
      <c r="L35" s="16"/>
      <c r="M35" s="15"/>
    </row>
    <row r="36" spans="2:13" ht="18" customHeight="1" x14ac:dyDescent="0.2">
      <c r="B36" s="28" t="s">
        <v>8</v>
      </c>
      <c r="C36" s="93">
        <f>SUM(E26:E35)</f>
        <v>0</v>
      </c>
      <c r="D36" s="27"/>
      <c r="E36" s="26"/>
      <c r="F36" s="25"/>
      <c r="G36" s="18"/>
      <c r="I36" s="17"/>
      <c r="J36" s="16"/>
      <c r="K36" s="16"/>
      <c r="L36" s="16"/>
      <c r="M36" s="15"/>
    </row>
    <row r="37" spans="2:13" x14ac:dyDescent="0.2">
      <c r="B37" s="22" t="s">
        <v>7</v>
      </c>
      <c r="C37" s="91" t="e">
        <f>SUM(I26:I35)/SUM(E26:E35)</f>
        <v>#DIV/0!</v>
      </c>
      <c r="D37" s="21"/>
      <c r="E37" s="24"/>
      <c r="F37" s="19"/>
      <c r="G37" s="18"/>
      <c r="I37" s="17"/>
      <c r="J37" s="16"/>
      <c r="K37" s="16"/>
      <c r="L37" s="16"/>
      <c r="M37" s="15"/>
    </row>
    <row r="38" spans="2:13" x14ac:dyDescent="0.2">
      <c r="B38" s="22" t="s">
        <v>6</v>
      </c>
      <c r="C38" s="92" t="e">
        <f>SUM(I9:I35)/SUM(E9:E35)</f>
        <v>#DIV/0!</v>
      </c>
      <c r="D38" s="21"/>
      <c r="E38" s="20"/>
      <c r="F38" s="19"/>
      <c r="G38" s="18"/>
      <c r="I38" s="17"/>
      <c r="J38" s="16"/>
      <c r="K38" s="16"/>
      <c r="L38" s="16"/>
      <c r="M38" s="15"/>
    </row>
    <row r="39" spans="2:13" ht="16" thickBot="1" x14ac:dyDescent="0.25">
      <c r="B39" s="22" t="s">
        <v>5</v>
      </c>
      <c r="C39" s="97">
        <f>SUM(E8:E35)</f>
        <v>0</v>
      </c>
      <c r="D39" s="21"/>
      <c r="E39" s="20"/>
      <c r="F39" s="19"/>
      <c r="G39" s="18"/>
      <c r="I39" s="17"/>
      <c r="J39" s="16"/>
      <c r="K39" s="16"/>
      <c r="L39" s="16"/>
      <c r="M39" s="15"/>
    </row>
    <row r="40" spans="2:13" ht="20.25" customHeight="1" thickBot="1" x14ac:dyDescent="0.25">
      <c r="B40" s="67"/>
      <c r="C40" s="66"/>
      <c r="D40" s="65"/>
      <c r="E40" s="64"/>
      <c r="F40" s="63"/>
      <c r="G40" s="41"/>
      <c r="I40" s="17"/>
      <c r="J40" s="16"/>
      <c r="K40" s="16"/>
      <c r="L40" s="16"/>
      <c r="M40" s="15"/>
    </row>
    <row r="41" spans="2:13" ht="16" x14ac:dyDescent="0.2">
      <c r="B41" s="40" t="s">
        <v>15</v>
      </c>
      <c r="C41" s="126" t="s">
        <v>14</v>
      </c>
      <c r="D41" s="126"/>
      <c r="E41" s="126"/>
      <c r="F41" s="39"/>
      <c r="G41" s="38"/>
      <c r="I41" s="17"/>
      <c r="J41" s="16"/>
      <c r="K41" s="16"/>
      <c r="L41" s="16"/>
      <c r="M41" s="15"/>
    </row>
    <row r="42" spans="2:13" ht="30" x14ac:dyDescent="0.2">
      <c r="B42" s="37" t="s">
        <v>13</v>
      </c>
      <c r="C42" s="36" t="s">
        <v>12</v>
      </c>
      <c r="D42" s="36" t="s">
        <v>11</v>
      </c>
      <c r="E42" s="36" t="s">
        <v>10</v>
      </c>
      <c r="F42" s="35" t="s">
        <v>9</v>
      </c>
      <c r="G42" s="18"/>
      <c r="I42" s="17"/>
      <c r="J42" s="16"/>
      <c r="K42" s="16"/>
      <c r="L42" s="16"/>
      <c r="M42" s="15"/>
    </row>
    <row r="43" spans="2:13" x14ac:dyDescent="0.2">
      <c r="B43" s="34"/>
      <c r="C43" s="33"/>
      <c r="D43" s="32">
        <v>0</v>
      </c>
      <c r="E43" s="32"/>
      <c r="F43" s="30">
        <f>(LOOKUP(C43,{0,65,70,73,77,80,83,87,90,93,98},{0,1,2,2.25,2.5,3,3.25,3.5,4,4.25,4.5})+D43)</f>
        <v>0</v>
      </c>
      <c r="G43" s="18"/>
      <c r="I43" s="29">
        <f t="shared" ref="I43:I52" si="2">+F43*E43</f>
        <v>0</v>
      </c>
      <c r="J43" s="16"/>
      <c r="K43" s="16"/>
      <c r="L43" s="16"/>
      <c r="M43" s="15"/>
    </row>
    <row r="44" spans="2:13" x14ac:dyDescent="0.2">
      <c r="B44" s="34"/>
      <c r="C44" s="33"/>
      <c r="D44" s="32">
        <v>0</v>
      </c>
      <c r="E44" s="32"/>
      <c r="F44" s="30">
        <f>(LOOKUP(C44,{0,65,70,73,77,80,83,87,90,93,98},{0,1,2,2.25,2.5,3,3.25,3.5,4,4.25,4.5})+D44)</f>
        <v>0</v>
      </c>
      <c r="G44" s="18"/>
      <c r="I44" s="29">
        <f t="shared" si="2"/>
        <v>0</v>
      </c>
      <c r="J44" s="16"/>
      <c r="K44" s="16"/>
      <c r="L44" s="16"/>
      <c r="M44" s="15"/>
    </row>
    <row r="45" spans="2:13" x14ac:dyDescent="0.2">
      <c r="B45" s="34"/>
      <c r="C45" s="33"/>
      <c r="D45" s="32">
        <v>0</v>
      </c>
      <c r="E45" s="32"/>
      <c r="F45" s="30">
        <f>(LOOKUP(C45,{0,65,70,73,77,80,83,87,90,93,98},{0,1,2,2.25,2.5,3,3.25,3.5,4,4.25,4.5})+D45)</f>
        <v>0</v>
      </c>
      <c r="G45" s="18"/>
      <c r="I45" s="29">
        <f t="shared" si="2"/>
        <v>0</v>
      </c>
      <c r="J45" s="16"/>
      <c r="K45" s="16"/>
      <c r="L45" s="16"/>
      <c r="M45" s="15"/>
    </row>
    <row r="46" spans="2:13" x14ac:dyDescent="0.2">
      <c r="B46" s="34"/>
      <c r="C46" s="33"/>
      <c r="D46" s="32">
        <v>0</v>
      </c>
      <c r="E46" s="32"/>
      <c r="F46" s="30">
        <f>(LOOKUP(C46,{0,65,70,73,77,80,83,87,90,93,98},{0,1,2,2.25,2.5,3,3.25,3.5,4,4.25,4.5})+D46)</f>
        <v>0</v>
      </c>
      <c r="G46" s="18"/>
      <c r="I46" s="29">
        <f t="shared" si="2"/>
        <v>0</v>
      </c>
      <c r="J46" s="16"/>
      <c r="K46" s="16"/>
      <c r="L46" s="16"/>
      <c r="M46" s="15"/>
    </row>
    <row r="47" spans="2:13" x14ac:dyDescent="0.2">
      <c r="B47" s="34"/>
      <c r="C47" s="33"/>
      <c r="D47" s="32">
        <v>0</v>
      </c>
      <c r="E47" s="32"/>
      <c r="F47" s="30">
        <f>(LOOKUP(C47,{0,65,70,73,77,80,83,87,90,93,98},{0,1,2,2.25,2.5,3,3.25,3.5,4,4.25,4.5})+D47)</f>
        <v>0</v>
      </c>
      <c r="G47" s="18"/>
      <c r="I47" s="29">
        <f t="shared" si="2"/>
        <v>0</v>
      </c>
      <c r="J47" s="16"/>
      <c r="K47" s="16"/>
      <c r="L47" s="16"/>
      <c r="M47" s="15"/>
    </row>
    <row r="48" spans="2:13" x14ac:dyDescent="0.2">
      <c r="B48" s="34"/>
      <c r="C48" s="33"/>
      <c r="D48" s="32">
        <v>0</v>
      </c>
      <c r="E48" s="32"/>
      <c r="F48" s="30">
        <f>(LOOKUP(C48,{0,65,70,73,77,80,83,87,90,93,98},{0,1,2,2.25,2.5,3,3.25,3.5,4,4.25,4.5})+D48)</f>
        <v>0</v>
      </c>
      <c r="G48" s="18"/>
      <c r="I48" s="29">
        <f t="shared" si="2"/>
        <v>0</v>
      </c>
      <c r="J48" s="16"/>
      <c r="K48" s="16"/>
      <c r="L48" s="16"/>
      <c r="M48" s="15"/>
    </row>
    <row r="49" spans="2:13" x14ac:dyDescent="0.2">
      <c r="B49" s="34"/>
      <c r="C49" s="33"/>
      <c r="D49" s="32">
        <v>0</v>
      </c>
      <c r="E49" s="32"/>
      <c r="F49" s="30">
        <f>(LOOKUP(C49,{0,65,70,73,77,80,83,87,90,93,98},{0,1,2,2.25,2.5,3,3.25,3.5,4,4.25,4.5})+D49)</f>
        <v>0</v>
      </c>
      <c r="G49" s="18"/>
      <c r="I49" s="29">
        <f t="shared" si="2"/>
        <v>0</v>
      </c>
      <c r="J49" s="16"/>
      <c r="K49" s="16"/>
      <c r="L49" s="16"/>
      <c r="M49" s="15"/>
    </row>
    <row r="50" spans="2:13" x14ac:dyDescent="0.2">
      <c r="B50" s="34"/>
      <c r="C50" s="33"/>
      <c r="D50" s="32">
        <v>0</v>
      </c>
      <c r="E50" s="32"/>
      <c r="F50" s="30">
        <f>(LOOKUP(C50,{0,65,70,73,77,80,83,87,90,93,98},{0,1,2,2.25,2.5,3,3.25,3.5,4,4.25,4.5})+D50)</f>
        <v>0</v>
      </c>
      <c r="G50" s="18"/>
      <c r="I50" s="29">
        <f t="shared" si="2"/>
        <v>0</v>
      </c>
      <c r="J50" s="16"/>
      <c r="K50" s="16"/>
      <c r="L50" s="16"/>
      <c r="M50" s="15"/>
    </row>
    <row r="51" spans="2:13" x14ac:dyDescent="0.2">
      <c r="B51" s="34"/>
      <c r="C51" s="33"/>
      <c r="D51" s="32">
        <v>0</v>
      </c>
      <c r="E51" s="32"/>
      <c r="F51" s="30">
        <f>(LOOKUP(C51,{0,65,70,73,77,80,83,87,90,93,98},{0,1,2,2.25,2.5,3,3.25,3.5,4,4.25,4.5})+D51)</f>
        <v>0</v>
      </c>
      <c r="G51" s="18"/>
      <c r="I51" s="29">
        <f t="shared" si="2"/>
        <v>0</v>
      </c>
      <c r="J51" s="16"/>
      <c r="K51" s="16"/>
      <c r="L51" s="16"/>
      <c r="M51" s="15"/>
    </row>
    <row r="52" spans="2:13" x14ac:dyDescent="0.2">
      <c r="B52" s="34"/>
      <c r="C52" s="33"/>
      <c r="D52" s="32">
        <v>0</v>
      </c>
      <c r="E52" s="31"/>
      <c r="F52" s="30">
        <f>(LOOKUP(C52,{0,65,70,73,77,80,83,87,90,93,98},{0,1,2,2.25,2.5,3,3.25,3.5,4,4.25,4.5})+D52)</f>
        <v>0</v>
      </c>
      <c r="G52" s="18"/>
      <c r="I52" s="29">
        <f t="shared" si="2"/>
        <v>0</v>
      </c>
      <c r="J52" s="16"/>
      <c r="K52" s="16"/>
      <c r="L52" s="16"/>
      <c r="M52" s="15"/>
    </row>
    <row r="53" spans="2:13" ht="15.75" customHeight="1" x14ac:dyDescent="0.2">
      <c r="B53" s="28" t="s">
        <v>8</v>
      </c>
      <c r="C53" s="93">
        <f>SUM(E43:E52)</f>
        <v>0</v>
      </c>
      <c r="D53" s="27"/>
      <c r="E53" s="26"/>
      <c r="F53" s="25"/>
      <c r="G53" s="18"/>
      <c r="I53" s="17"/>
      <c r="J53" s="16"/>
      <c r="K53" s="16"/>
      <c r="L53" s="16"/>
      <c r="M53" s="15"/>
    </row>
    <row r="54" spans="2:13" x14ac:dyDescent="0.2">
      <c r="B54" s="22" t="s">
        <v>7</v>
      </c>
      <c r="C54" s="91" t="e">
        <f>SUM(I43:I52)/SUM(E43:E52)</f>
        <v>#DIV/0!</v>
      </c>
      <c r="D54" s="21"/>
      <c r="E54" s="24"/>
      <c r="F54" s="19"/>
      <c r="G54" s="18"/>
      <c r="I54" s="17"/>
      <c r="J54" s="16"/>
      <c r="K54" s="16"/>
      <c r="L54" s="16"/>
      <c r="M54" s="15"/>
    </row>
    <row r="55" spans="2:13" x14ac:dyDescent="0.2">
      <c r="B55" s="22" t="s">
        <v>6</v>
      </c>
      <c r="C55" s="23" t="e">
        <f>SUM(I9:I52)/SUM(E9:E52)</f>
        <v>#DIV/0!</v>
      </c>
      <c r="D55" s="21"/>
      <c r="E55" s="20"/>
      <c r="F55" s="19"/>
      <c r="G55" s="18"/>
      <c r="I55" s="17"/>
      <c r="J55" s="16"/>
      <c r="K55" s="16"/>
      <c r="L55" s="16"/>
      <c r="M55" s="15"/>
    </row>
    <row r="56" spans="2:13" x14ac:dyDescent="0.2">
      <c r="B56" s="22" t="s">
        <v>5</v>
      </c>
      <c r="C56" s="97"/>
      <c r="D56" s="21"/>
      <c r="E56" s="20"/>
      <c r="F56" s="19"/>
      <c r="G56" s="18"/>
      <c r="I56" s="17"/>
      <c r="J56" s="16"/>
      <c r="K56" s="16"/>
      <c r="L56" s="16"/>
      <c r="M56" s="15"/>
    </row>
    <row r="57" spans="2:13" x14ac:dyDescent="0.2">
      <c r="B57" s="49"/>
      <c r="C57" s="48"/>
      <c r="D57" s="48"/>
      <c r="E57" s="48"/>
      <c r="F57" s="46"/>
      <c r="G57" s="18"/>
      <c r="I57" s="17"/>
      <c r="J57" s="16"/>
      <c r="K57" s="16"/>
      <c r="L57" s="16"/>
      <c r="M57" s="15"/>
    </row>
    <row r="58" spans="2:13" ht="16" x14ac:dyDescent="0.2">
      <c r="B58" s="47" t="s">
        <v>15</v>
      </c>
      <c r="C58" s="125" t="s">
        <v>14</v>
      </c>
      <c r="D58" s="125"/>
      <c r="E58" s="125"/>
      <c r="F58" s="46"/>
      <c r="G58" s="18"/>
      <c r="I58" s="17"/>
      <c r="J58" s="16"/>
      <c r="K58" s="16"/>
      <c r="L58" s="16"/>
      <c r="M58" s="15"/>
    </row>
    <row r="59" spans="2:13" ht="30" x14ac:dyDescent="0.2">
      <c r="B59" s="37" t="s">
        <v>13</v>
      </c>
      <c r="C59" s="36" t="s">
        <v>12</v>
      </c>
      <c r="D59" s="36" t="s">
        <v>11</v>
      </c>
      <c r="E59" s="36" t="s">
        <v>10</v>
      </c>
      <c r="F59" s="35" t="s">
        <v>9</v>
      </c>
      <c r="G59" s="18"/>
      <c r="I59" s="17"/>
      <c r="J59" s="16"/>
      <c r="K59" s="16"/>
      <c r="L59" s="16"/>
      <c r="M59" s="15"/>
    </row>
    <row r="60" spans="2:13" x14ac:dyDescent="0.2">
      <c r="B60" s="34"/>
      <c r="C60" s="33"/>
      <c r="D60" s="32">
        <v>0</v>
      </c>
      <c r="E60" s="32"/>
      <c r="F60" s="30">
        <f>(LOOKUP(C60,{0,65,70,73,77,80,83,87,90,93,98},{0,1,2,2.25,2.5,3,3.25,3.5,4,4.25,4.5})+D60)</f>
        <v>0</v>
      </c>
      <c r="G60" s="18"/>
      <c r="I60" s="29">
        <f t="shared" ref="I60:I69" si="3">+F60*E60</f>
        <v>0</v>
      </c>
      <c r="J60" s="16"/>
      <c r="K60" s="16"/>
      <c r="L60" s="16"/>
      <c r="M60" s="15"/>
    </row>
    <row r="61" spans="2:13" x14ac:dyDescent="0.2">
      <c r="B61" s="34"/>
      <c r="C61" s="33"/>
      <c r="D61" s="32">
        <v>0</v>
      </c>
      <c r="E61" s="32"/>
      <c r="F61" s="30">
        <f>(LOOKUP(C61,{0,65,70,73,77,80,83,87,90,93,98},{0,1,2,2.25,2.5,3,3.25,3.5,4,4.25,4.5})+D61)</f>
        <v>0</v>
      </c>
      <c r="G61" s="18"/>
      <c r="I61" s="29">
        <f t="shared" si="3"/>
        <v>0</v>
      </c>
      <c r="J61" s="16"/>
      <c r="K61" s="16"/>
      <c r="L61" s="16"/>
      <c r="M61" s="15"/>
    </row>
    <row r="62" spans="2:13" x14ac:dyDescent="0.2">
      <c r="B62" s="34"/>
      <c r="C62" s="33"/>
      <c r="D62" s="32">
        <v>0</v>
      </c>
      <c r="E62" s="32"/>
      <c r="F62" s="30">
        <f>(LOOKUP(C62,{0,65,70,73,77,80,83,87,90,93,98},{0,1,2,2.25,2.5,3,3.25,3.5,4,4.25,4.5})+D62)</f>
        <v>0</v>
      </c>
      <c r="G62" s="18"/>
      <c r="I62" s="29">
        <f t="shared" si="3"/>
        <v>0</v>
      </c>
      <c r="J62" s="16"/>
      <c r="K62" s="16"/>
      <c r="L62" s="16"/>
      <c r="M62" s="15"/>
    </row>
    <row r="63" spans="2:13" x14ac:dyDescent="0.2">
      <c r="B63" s="34"/>
      <c r="C63" s="33"/>
      <c r="D63" s="32">
        <v>0</v>
      </c>
      <c r="E63" s="32"/>
      <c r="F63" s="30">
        <f>(LOOKUP(C63,{0,65,70,73,77,80,83,87,90,93,98},{0,1,2,2.25,2.5,3,3.25,3.5,4,4.25,4.5})+D63)</f>
        <v>0</v>
      </c>
      <c r="G63" s="18"/>
      <c r="I63" s="29">
        <f t="shared" si="3"/>
        <v>0</v>
      </c>
      <c r="J63" s="16"/>
      <c r="K63" s="16"/>
      <c r="L63" s="16"/>
      <c r="M63" s="15"/>
    </row>
    <row r="64" spans="2:13" x14ac:dyDescent="0.2">
      <c r="B64" s="34"/>
      <c r="C64" s="33"/>
      <c r="D64" s="32">
        <v>0</v>
      </c>
      <c r="E64" s="32"/>
      <c r="F64" s="30">
        <f>(LOOKUP(C64,{0,65,70,73,77,80,83,87,90,93,98},{0,1,2,2.25,2.5,3,3.25,3.5,4,4.25,4.5})+D64)</f>
        <v>0</v>
      </c>
      <c r="G64" s="18"/>
      <c r="I64" s="29">
        <f t="shared" si="3"/>
        <v>0</v>
      </c>
      <c r="J64" s="16"/>
      <c r="K64" s="16"/>
      <c r="L64" s="16"/>
      <c r="M64" s="15"/>
    </row>
    <row r="65" spans="2:13" x14ac:dyDescent="0.2">
      <c r="B65" s="34"/>
      <c r="C65" s="33"/>
      <c r="D65" s="32">
        <v>0</v>
      </c>
      <c r="E65" s="32"/>
      <c r="F65" s="30">
        <f>(LOOKUP(C65,{0,65,70,73,77,80,83,87,90,93,98},{0,1,2,2.25,2.5,3,3.25,3.5,4,4.25,4.5})+D65)</f>
        <v>0</v>
      </c>
      <c r="G65" s="18"/>
      <c r="I65" s="29">
        <f t="shared" si="3"/>
        <v>0</v>
      </c>
      <c r="J65" s="16"/>
      <c r="K65" s="16"/>
      <c r="L65" s="16"/>
      <c r="M65" s="15"/>
    </row>
    <row r="66" spans="2:13" x14ac:dyDescent="0.2">
      <c r="B66" s="34"/>
      <c r="C66" s="33"/>
      <c r="D66" s="32">
        <v>0</v>
      </c>
      <c r="E66" s="32"/>
      <c r="F66" s="30">
        <f>(LOOKUP(C66,{0,65,70,73,77,80,83,87,90,93,98},{0,1,2,2.25,2.5,3,3.25,3.5,4,4.25,4.5})+D66)</f>
        <v>0</v>
      </c>
      <c r="G66" s="18"/>
      <c r="I66" s="29">
        <f t="shared" si="3"/>
        <v>0</v>
      </c>
      <c r="J66" s="16"/>
      <c r="K66" s="16"/>
      <c r="L66" s="16"/>
      <c r="M66" s="15"/>
    </row>
    <row r="67" spans="2:13" x14ac:dyDescent="0.2">
      <c r="B67" s="34"/>
      <c r="C67" s="33"/>
      <c r="D67" s="32">
        <v>0</v>
      </c>
      <c r="E67" s="32"/>
      <c r="F67" s="30">
        <f>(LOOKUP(C67,{0,65,70,73,77,80,83,87,90,93,98},{0,1,2,2.25,2.5,3,3.25,3.5,4,4.25,4.5})+D67)</f>
        <v>0</v>
      </c>
      <c r="G67" s="18"/>
      <c r="I67" s="29">
        <f t="shared" si="3"/>
        <v>0</v>
      </c>
      <c r="J67" s="16"/>
      <c r="K67" s="16"/>
      <c r="L67" s="16"/>
      <c r="M67" s="15"/>
    </row>
    <row r="68" spans="2:13" x14ac:dyDescent="0.2">
      <c r="B68" s="34"/>
      <c r="C68" s="33"/>
      <c r="D68" s="32">
        <v>0</v>
      </c>
      <c r="E68" s="32"/>
      <c r="F68" s="30">
        <f>(LOOKUP(C68,{0,65,70,73,77,80,83,87,90,93,98},{0,1,2,2.25,2.5,3,3.25,3.5,4,4.25,4.5})+D68)</f>
        <v>0</v>
      </c>
      <c r="G68" s="18"/>
      <c r="I68" s="29">
        <f t="shared" si="3"/>
        <v>0</v>
      </c>
      <c r="J68" s="16"/>
      <c r="K68" s="16"/>
      <c r="L68" s="16"/>
      <c r="M68" s="15"/>
    </row>
    <row r="69" spans="2:13" x14ac:dyDescent="0.2">
      <c r="B69" s="34"/>
      <c r="C69" s="33"/>
      <c r="D69" s="32">
        <v>0</v>
      </c>
      <c r="E69" s="31"/>
      <c r="F69" s="30">
        <f>(LOOKUP(C69,{0,65,70,73,77,80,83,87,90,93,98},{0,1,2,2.25,2.5,3,3.25,3.5,4,4.25,4.5})+D69)</f>
        <v>0</v>
      </c>
      <c r="G69" s="18"/>
      <c r="I69" s="29">
        <f t="shared" si="3"/>
        <v>0</v>
      </c>
      <c r="J69" s="16"/>
      <c r="K69" s="16"/>
      <c r="L69" s="16"/>
      <c r="M69" s="15"/>
    </row>
    <row r="70" spans="2:13" ht="17.25" customHeight="1" x14ac:dyDescent="0.2">
      <c r="B70" s="28" t="s">
        <v>8</v>
      </c>
      <c r="C70" s="93">
        <f>SUM(E60:E69)</f>
        <v>0</v>
      </c>
      <c r="D70" s="27"/>
      <c r="E70" s="26"/>
      <c r="F70" s="25"/>
      <c r="G70" s="18"/>
      <c r="I70" s="17"/>
      <c r="J70" s="16"/>
      <c r="K70" s="16"/>
      <c r="L70" s="16"/>
      <c r="M70" s="15"/>
    </row>
    <row r="71" spans="2:13" x14ac:dyDescent="0.2">
      <c r="B71" s="22" t="s">
        <v>7</v>
      </c>
      <c r="C71" s="91" t="e">
        <f>SUM(I60:I69)/SUM(E60:E69)</f>
        <v>#DIV/0!</v>
      </c>
      <c r="D71" s="21"/>
      <c r="E71" s="24"/>
      <c r="F71" s="19"/>
      <c r="G71" s="18"/>
      <c r="I71" s="17"/>
      <c r="J71" s="16"/>
      <c r="K71" s="16"/>
      <c r="L71" s="16"/>
      <c r="M71" s="15"/>
    </row>
    <row r="72" spans="2:13" x14ac:dyDescent="0.2">
      <c r="B72" s="22" t="s">
        <v>6</v>
      </c>
      <c r="C72" s="92" t="e">
        <f>SUM(I9:I69)/SUM(E9:E69)</f>
        <v>#DIV/0!</v>
      </c>
      <c r="D72" s="21"/>
      <c r="E72" s="20"/>
      <c r="F72" s="19"/>
      <c r="G72" s="18"/>
      <c r="I72" s="17"/>
      <c r="J72" s="16"/>
      <c r="K72" s="16"/>
      <c r="L72" s="16"/>
      <c r="M72" s="15"/>
    </row>
    <row r="73" spans="2:13" ht="16" thickBot="1" x14ac:dyDescent="0.25">
      <c r="B73" s="22" t="s">
        <v>5</v>
      </c>
      <c r="C73" s="97">
        <f>SUM(E8:E69)</f>
        <v>0</v>
      </c>
      <c r="D73" s="21"/>
      <c r="E73" s="20"/>
      <c r="F73" s="19"/>
      <c r="G73" s="18"/>
      <c r="I73" s="17"/>
      <c r="J73" s="16"/>
      <c r="K73" s="16"/>
      <c r="L73" s="16"/>
      <c r="M73" s="15"/>
    </row>
    <row r="74" spans="2:13" ht="16" thickBot="1" x14ac:dyDescent="0.25">
      <c r="B74" s="42"/>
      <c r="C74" s="42"/>
      <c r="D74" s="42"/>
      <c r="E74" s="42"/>
      <c r="F74" s="39"/>
      <c r="G74" s="41"/>
      <c r="I74" s="17"/>
      <c r="J74" s="16"/>
      <c r="K74" s="16"/>
      <c r="L74" s="16"/>
      <c r="M74" s="15"/>
    </row>
    <row r="75" spans="2:13" ht="16" x14ac:dyDescent="0.2">
      <c r="B75" s="40" t="s">
        <v>15</v>
      </c>
      <c r="C75" s="126" t="s">
        <v>14</v>
      </c>
      <c r="D75" s="126"/>
      <c r="E75" s="126"/>
      <c r="F75" s="39"/>
      <c r="G75" s="38"/>
      <c r="I75" s="17"/>
      <c r="J75" s="16"/>
      <c r="K75" s="16"/>
      <c r="L75" s="16"/>
      <c r="M75" s="15"/>
    </row>
    <row r="76" spans="2:13" ht="30" x14ac:dyDescent="0.2">
      <c r="B76" s="37" t="s">
        <v>13</v>
      </c>
      <c r="C76" s="36" t="s">
        <v>12</v>
      </c>
      <c r="D76" s="36" t="s">
        <v>11</v>
      </c>
      <c r="E76" s="36" t="s">
        <v>10</v>
      </c>
      <c r="F76" s="35" t="s">
        <v>9</v>
      </c>
      <c r="G76" s="18"/>
      <c r="I76" s="17"/>
      <c r="J76" s="16"/>
      <c r="K76" s="16"/>
      <c r="L76" s="16"/>
      <c r="M76" s="15"/>
    </row>
    <row r="77" spans="2:13" x14ac:dyDescent="0.2">
      <c r="B77" s="34"/>
      <c r="C77" s="33"/>
      <c r="D77" s="32">
        <v>0</v>
      </c>
      <c r="E77" s="32"/>
      <c r="F77" s="30">
        <f>(LOOKUP(C77,{0,65,70,73,77,80,83,87,90,93,98},{0,1,2,2.25,2.5,3,3.25,3.5,4,4.25,4.5})+D77)</f>
        <v>0</v>
      </c>
      <c r="G77" s="18"/>
      <c r="I77" s="29">
        <f t="shared" ref="I77:I86" si="4">+F77*E77</f>
        <v>0</v>
      </c>
      <c r="J77" s="16"/>
      <c r="K77" s="16"/>
      <c r="L77" s="16"/>
      <c r="M77" s="15"/>
    </row>
    <row r="78" spans="2:13" x14ac:dyDescent="0.2">
      <c r="B78" s="34"/>
      <c r="C78" s="33"/>
      <c r="D78" s="32">
        <v>0</v>
      </c>
      <c r="E78" s="32"/>
      <c r="F78" s="30">
        <f>(LOOKUP(C78,{0,65,70,73,77,80,83,87,90,93,98},{0,1,2,2.25,2.5,3,3.25,3.5,4,4.25,4.5})+D78)</f>
        <v>0</v>
      </c>
      <c r="G78" s="18"/>
      <c r="I78" s="29">
        <f t="shared" si="4"/>
        <v>0</v>
      </c>
      <c r="J78" s="16"/>
      <c r="K78" s="16"/>
      <c r="L78" s="16"/>
      <c r="M78" s="15"/>
    </row>
    <row r="79" spans="2:13" x14ac:dyDescent="0.2">
      <c r="B79" s="34"/>
      <c r="C79" s="33"/>
      <c r="D79" s="32">
        <v>0</v>
      </c>
      <c r="E79" s="32"/>
      <c r="F79" s="30">
        <f>(LOOKUP(C79,{0,65,70,73,77,80,83,87,90,93,98},{0,1,2,2.25,2.5,3,3.25,3.5,4,4.25,4.5})+D79)</f>
        <v>0</v>
      </c>
      <c r="G79" s="18"/>
      <c r="I79" s="29">
        <f t="shared" si="4"/>
        <v>0</v>
      </c>
      <c r="J79" s="16"/>
      <c r="K79" s="16"/>
      <c r="L79" s="16"/>
      <c r="M79" s="15"/>
    </row>
    <row r="80" spans="2:13" x14ac:dyDescent="0.2">
      <c r="B80" s="34"/>
      <c r="C80" s="33"/>
      <c r="D80" s="32">
        <v>0</v>
      </c>
      <c r="E80" s="32"/>
      <c r="F80" s="30">
        <f>(LOOKUP(C80,{0,65,70,73,77,80,83,87,90,93,98},{0,1,2,2.25,2.5,3,3.25,3.5,4,4.25,4.5})+D80)</f>
        <v>0</v>
      </c>
      <c r="G80" s="18"/>
      <c r="I80" s="29">
        <f t="shared" si="4"/>
        <v>0</v>
      </c>
      <c r="J80" s="16"/>
      <c r="K80" s="16"/>
      <c r="L80" s="16"/>
      <c r="M80" s="15"/>
    </row>
    <row r="81" spans="2:13" x14ac:dyDescent="0.2">
      <c r="B81" s="34"/>
      <c r="C81" s="33"/>
      <c r="D81" s="32">
        <v>0</v>
      </c>
      <c r="E81" s="32"/>
      <c r="F81" s="30">
        <f>(LOOKUP(C81,{0,65,70,73,77,80,83,87,90,93,98},{0,1,2,2.25,2.5,3,3.25,3.5,4,4.25,4.5})+D81)</f>
        <v>0</v>
      </c>
      <c r="G81" s="18"/>
      <c r="I81" s="29">
        <f t="shared" si="4"/>
        <v>0</v>
      </c>
      <c r="J81" s="16"/>
      <c r="K81" s="16"/>
      <c r="L81" s="16"/>
      <c r="M81" s="15"/>
    </row>
    <row r="82" spans="2:13" x14ac:dyDescent="0.2">
      <c r="B82" s="34"/>
      <c r="C82" s="33"/>
      <c r="D82" s="32">
        <v>0</v>
      </c>
      <c r="E82" s="32"/>
      <c r="F82" s="30">
        <f>(LOOKUP(C82,{0,65,70,73,77,80,83,87,90,93,98},{0,1,2,2.25,2.5,3,3.25,3.5,4,4.25,4.5})+D82)</f>
        <v>0</v>
      </c>
      <c r="G82" s="18"/>
      <c r="I82" s="29">
        <f t="shared" si="4"/>
        <v>0</v>
      </c>
      <c r="J82" s="16"/>
      <c r="K82" s="16"/>
      <c r="L82" s="16"/>
      <c r="M82" s="15"/>
    </row>
    <row r="83" spans="2:13" x14ac:dyDescent="0.2">
      <c r="B83" s="34"/>
      <c r="C83" s="33"/>
      <c r="D83" s="32">
        <v>0</v>
      </c>
      <c r="E83" s="32"/>
      <c r="F83" s="30">
        <f>(LOOKUP(C83,{0,65,70,73,77,80,83,87,90,93,98},{0,1,2,2.25,2.5,3,3.25,3.5,4,4.25,4.5})+D83)</f>
        <v>0</v>
      </c>
      <c r="G83" s="18"/>
      <c r="I83" s="29">
        <f t="shared" si="4"/>
        <v>0</v>
      </c>
      <c r="J83" s="16"/>
      <c r="K83" s="16"/>
      <c r="L83" s="16"/>
      <c r="M83" s="15"/>
    </row>
    <row r="84" spans="2:13" x14ac:dyDescent="0.2">
      <c r="B84" s="34"/>
      <c r="C84" s="33"/>
      <c r="D84" s="32">
        <v>0</v>
      </c>
      <c r="E84" s="32"/>
      <c r="F84" s="30">
        <f>(LOOKUP(C84,{0,65,70,73,77,80,83,87,90,93,98},{0,1,2,2.25,2.5,3,3.25,3.5,4,4.25,4.5})+D84)</f>
        <v>0</v>
      </c>
      <c r="G84" s="18"/>
      <c r="I84" s="29">
        <f t="shared" si="4"/>
        <v>0</v>
      </c>
      <c r="J84" s="16"/>
      <c r="K84" s="16"/>
      <c r="L84" s="16"/>
      <c r="M84" s="15"/>
    </row>
    <row r="85" spans="2:13" x14ac:dyDescent="0.2">
      <c r="B85" s="34"/>
      <c r="C85" s="33"/>
      <c r="D85" s="32">
        <v>0</v>
      </c>
      <c r="E85" s="32"/>
      <c r="F85" s="30">
        <f>(LOOKUP(C85,{0,65,70,73,77,80,83,87,90,93,98},{0,1,2,2.25,2.5,3,3.25,3.5,4,4.25,4.5})+D85)</f>
        <v>0</v>
      </c>
      <c r="G85" s="18"/>
      <c r="I85" s="29">
        <f t="shared" si="4"/>
        <v>0</v>
      </c>
      <c r="J85" s="16"/>
      <c r="K85" s="16"/>
      <c r="L85" s="16"/>
      <c r="M85" s="15"/>
    </row>
    <row r="86" spans="2:13" x14ac:dyDescent="0.2">
      <c r="B86" s="34"/>
      <c r="C86" s="33"/>
      <c r="D86" s="32">
        <v>0</v>
      </c>
      <c r="E86" s="31"/>
      <c r="F86" s="30">
        <f>(LOOKUP(C86,{0,65,70,73,77,80,83,87,90,93,98},{0,1,2,2.25,2.5,3,3.25,3.5,4,4.25,4.5})+D86)</f>
        <v>0</v>
      </c>
      <c r="G86" s="18"/>
      <c r="I86" s="29">
        <f t="shared" si="4"/>
        <v>0</v>
      </c>
      <c r="J86" s="16"/>
      <c r="K86" s="16"/>
      <c r="L86" s="16"/>
      <c r="M86" s="15"/>
    </row>
    <row r="87" spans="2:13" ht="18" customHeight="1" x14ac:dyDescent="0.2">
      <c r="B87" s="28" t="s">
        <v>8</v>
      </c>
      <c r="C87" s="93">
        <f>SUM(E77:E86)</f>
        <v>0</v>
      </c>
      <c r="D87" s="27"/>
      <c r="E87" s="26"/>
      <c r="F87" s="25"/>
      <c r="G87" s="18"/>
      <c r="I87" s="17"/>
      <c r="J87" s="16"/>
      <c r="K87" s="16"/>
      <c r="L87" s="16"/>
      <c r="M87" s="15"/>
    </row>
    <row r="88" spans="2:13" x14ac:dyDescent="0.2">
      <c r="B88" s="22" t="s">
        <v>7</v>
      </c>
      <c r="C88" s="91" t="e">
        <f>SUM(I77:I86)/SUM(E77:E86)</f>
        <v>#DIV/0!</v>
      </c>
      <c r="D88" s="21"/>
      <c r="E88" s="24"/>
      <c r="F88" s="19"/>
      <c r="G88" s="18"/>
      <c r="I88" s="17"/>
      <c r="J88" s="16"/>
      <c r="K88" s="16"/>
      <c r="L88" s="16"/>
      <c r="M88" s="15"/>
    </row>
    <row r="89" spans="2:13" x14ac:dyDescent="0.2">
      <c r="B89" s="22" t="s">
        <v>6</v>
      </c>
      <c r="C89" s="92" t="e">
        <f>SUM(I9:I86)/SUM(E9:E86)</f>
        <v>#DIV/0!</v>
      </c>
      <c r="D89" s="21"/>
      <c r="E89" s="20"/>
      <c r="F89" s="19"/>
      <c r="G89" s="18"/>
      <c r="I89" s="17"/>
      <c r="J89" s="16"/>
      <c r="K89" s="16"/>
      <c r="L89" s="16"/>
      <c r="M89" s="15"/>
    </row>
    <row r="90" spans="2:13" x14ac:dyDescent="0.2">
      <c r="B90" s="22" t="s">
        <v>5</v>
      </c>
      <c r="C90" s="97">
        <f>SUM(E8:E86)</f>
        <v>0</v>
      </c>
      <c r="D90" s="21"/>
      <c r="E90" s="20"/>
      <c r="F90" s="19"/>
      <c r="G90" s="18"/>
      <c r="I90" s="17"/>
      <c r="J90" s="16"/>
      <c r="K90" s="16"/>
      <c r="L90" s="16"/>
      <c r="M90" s="15"/>
    </row>
    <row r="91" spans="2:13" ht="16" thickBot="1" x14ac:dyDescent="0.25">
      <c r="B91" s="14"/>
      <c r="C91" s="12"/>
      <c r="D91" s="13"/>
      <c r="E91" s="12"/>
      <c r="F91" s="11"/>
      <c r="G91" s="10"/>
      <c r="I91" s="9"/>
      <c r="J91" s="8"/>
      <c r="K91" s="8"/>
      <c r="L91" s="8"/>
      <c r="M91" s="7"/>
    </row>
  </sheetData>
  <sheetProtection algorithmName="SHA-512" hashValue="CBVKY4nVq2hZ4Bcd5Auyf1y2KzH4tTpHzJlN88FciwIpRSaG5rg8iR8lXtBNhYHnod9uBKE22r5/9iAYWpiSKQ==" saltValue="h+x/C76ZV+MG15yWLmCJ7g==" spinCount="100000" sheet="1" formatCells="0" formatColumns="0" formatRows="0" insertColumns="0" insertRows="0" insertHyperlinks="0" selectLockedCells="1"/>
  <mergeCells count="14">
    <mergeCell ref="B1:G1"/>
    <mergeCell ref="E2:G2"/>
    <mergeCell ref="E3:G3"/>
    <mergeCell ref="E4:G4"/>
    <mergeCell ref="E5:G5"/>
    <mergeCell ref="B2:C2"/>
    <mergeCell ref="I5:M5"/>
    <mergeCell ref="C75:E75"/>
    <mergeCell ref="C7:E7"/>
    <mergeCell ref="C24:E24"/>
    <mergeCell ref="C41:E41"/>
    <mergeCell ref="C58:E58"/>
    <mergeCell ref="I7:M8"/>
    <mergeCell ref="B6:G6"/>
  </mergeCells>
  <printOptions horizontalCentered="1"/>
  <pageMargins left="0.25" right="0.25" top="0.75" bottom="0.75" header="0.3" footer="0.3"/>
  <pageSetup orientation="portrait"/>
  <headerFooter>
    <oddFooter>&amp;C&amp;"-,Bold"Grading/GPA Scale: &amp;"-,Regular"A+  98-100 (4.5), A 93-97 (4.25), A- 90-92 (4.0), B+ 87-89 (3.5), B 83-86 (3.25), B- 80-82 (3.0), C+ 77-79 (2.5), C 73-76 (2.25), C- 70-72 (2.0), D 65-69 (1.0), F 0-64 (0.0)</oddFooter>
  </headerFooter>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2E4A4-3CE6-1148-954D-1EEFA87E399E}">
  <sheetPr>
    <tabColor rgb="FFFFFF66"/>
  </sheetPr>
  <dimension ref="B1:M79"/>
  <sheetViews>
    <sheetView zoomScale="145" zoomScaleNormal="145" workbookViewId="0">
      <selection activeCell="B1" sqref="B1:G1"/>
    </sheetView>
  </sheetViews>
  <sheetFormatPr baseColWidth="10" defaultColWidth="8.83203125" defaultRowHeight="15" x14ac:dyDescent="0.2"/>
  <cols>
    <col min="1" max="1" width="7.1640625" customWidth="1"/>
    <col min="2" max="2" width="35.33203125" style="5" customWidth="1"/>
    <col min="3" max="3" width="7.6640625" style="5" customWidth="1"/>
    <col min="4" max="4" width="11.5" style="5" customWidth="1"/>
    <col min="5" max="5" width="9" style="5" customWidth="1"/>
    <col min="6" max="6" width="9.1640625" style="6" customWidth="1"/>
    <col min="7" max="7" width="7.83203125" style="5" customWidth="1"/>
    <col min="8" max="8" width="7.5" customWidth="1"/>
    <col min="9" max="9" width="9.1640625" style="4" customWidth="1"/>
  </cols>
  <sheetData>
    <row r="1" spans="2:13" ht="21" customHeight="1" x14ac:dyDescent="0.25">
      <c r="B1" s="134" t="s">
        <v>19</v>
      </c>
      <c r="C1" s="134"/>
      <c r="D1" s="134"/>
      <c r="E1" s="134"/>
      <c r="F1" s="134"/>
      <c r="G1" s="134"/>
      <c r="I1" s="62"/>
    </row>
    <row r="2" spans="2:13" ht="22" customHeight="1" x14ac:dyDescent="0.2">
      <c r="B2" s="137" t="str">
        <f>IF('Student Info'!C8="[Name of Student]","Please Enter Name on Student Info Tab",'Student Info'!C8)</f>
        <v>Please Enter Name on Student Info Tab</v>
      </c>
      <c r="C2" s="137"/>
      <c r="D2" s="60"/>
      <c r="E2" s="135" t="str">
        <f>IF('Student Info'!C9="[Name of Homeschool]","Please Enter Homeschool Name on Student Info Tab",'Student Info'!C9)</f>
        <v>Please Enter Homeschool Name on Student Info Tab</v>
      </c>
      <c r="F2" s="135"/>
      <c r="G2" s="135"/>
    </row>
    <row r="3" spans="2:13" ht="21" customHeight="1" x14ac:dyDescent="0.2">
      <c r="B3" s="89" t="s">
        <v>72</v>
      </c>
      <c r="C3" s="84"/>
      <c r="D3" s="84"/>
      <c r="E3" s="136" t="str">
        <f>IF('Student Info'!C10="[Address of Homeschool]","Please Enter Address on Student Info Tab",'Student Info'!C10)</f>
        <v>Please Enter Address on Student Info Tab</v>
      </c>
      <c r="F3" s="136"/>
      <c r="G3" s="136"/>
    </row>
    <row r="4" spans="2:13" ht="21" customHeight="1" x14ac:dyDescent="0.2">
      <c r="B4" s="61" t="s">
        <v>68</v>
      </c>
      <c r="C4" s="60"/>
      <c r="D4" s="60"/>
      <c r="E4" s="136" t="str">
        <f>IF('Student Info'!C11="[Address of Homeschool]","Please Enter Address on Student Info Tab",'Student Info'!C11)</f>
        <v>Please Enter Address on Student Info Tab</v>
      </c>
      <c r="F4" s="136"/>
      <c r="G4" s="136"/>
    </row>
    <row r="5" spans="2:13" ht="21" customHeight="1" x14ac:dyDescent="0.2">
      <c r="B5" s="86" t="str">
        <f>IF('Student Info'!C13="[Email Address]","Please Enter Email Address on Student Info Tab",'Student Info'!C13)</f>
        <v>Please Enter Email Address on Student Info Tab</v>
      </c>
      <c r="C5" s="85"/>
      <c r="D5" s="85"/>
      <c r="E5" s="136" t="str">
        <f>IF('Student Info'!C12="[Phone Number]","Please Enter Phone Number on Student Info Tab",'Student Info'!C12)</f>
        <v>Please Enter Phone Number on Student Info Tab</v>
      </c>
      <c r="F5" s="136"/>
      <c r="G5" s="136"/>
      <c r="I5" s="131" t="s">
        <v>18</v>
      </c>
      <c r="J5" s="132"/>
      <c r="K5" s="132"/>
      <c r="L5" s="132"/>
      <c r="M5" s="133"/>
    </row>
    <row r="6" spans="2:13" ht="15" customHeight="1" thickBot="1" x14ac:dyDescent="0.25">
      <c r="B6" s="130"/>
      <c r="C6" s="130"/>
      <c r="D6" s="130"/>
      <c r="E6" s="130"/>
      <c r="F6" s="130"/>
      <c r="G6" s="130"/>
      <c r="J6" s="59"/>
      <c r="K6" s="59"/>
      <c r="L6" s="59"/>
      <c r="M6" s="58"/>
    </row>
    <row r="7" spans="2:13" ht="22.5" customHeight="1" x14ac:dyDescent="0.2">
      <c r="B7" s="40" t="s">
        <v>73</v>
      </c>
      <c r="C7" s="126"/>
      <c r="D7" s="126"/>
      <c r="E7" s="126"/>
      <c r="F7" s="39"/>
      <c r="G7" s="38"/>
      <c r="I7" s="57" t="s">
        <v>17</v>
      </c>
    </row>
    <row r="8" spans="2:13" ht="30" x14ac:dyDescent="0.2">
      <c r="B8" s="37" t="s">
        <v>13</v>
      </c>
      <c r="C8" s="36" t="s">
        <v>12</v>
      </c>
      <c r="D8" s="36" t="s">
        <v>11</v>
      </c>
      <c r="E8" s="36" t="s">
        <v>10</v>
      </c>
      <c r="F8" s="35" t="s">
        <v>9</v>
      </c>
      <c r="G8" s="18"/>
      <c r="I8" s="127" t="s">
        <v>16</v>
      </c>
      <c r="J8" s="128"/>
      <c r="K8" s="128"/>
      <c r="L8" s="128"/>
      <c r="M8" s="129"/>
    </row>
    <row r="9" spans="2:13" x14ac:dyDescent="0.2">
      <c r="B9" s="56"/>
      <c r="C9" s="55">
        <v>89</v>
      </c>
      <c r="D9" s="54">
        <v>0.5</v>
      </c>
      <c r="E9" s="53">
        <v>1</v>
      </c>
      <c r="F9" s="30">
        <f>(LOOKUP(C9,{0,65,70,73,77,80,83,87,90,93,98},{0,1,2,2.25,2.5,3,3.25,3.5,4,4.25,4.5})+D9)</f>
        <v>4</v>
      </c>
      <c r="G9" s="18"/>
      <c r="I9" s="29">
        <f t="shared" ref="I9:I16" si="0">+F9*E9</f>
        <v>4</v>
      </c>
      <c r="J9" s="16"/>
      <c r="K9" s="16"/>
      <c r="L9" s="16"/>
      <c r="M9" s="15"/>
    </row>
    <row r="10" spans="2:13" x14ac:dyDescent="0.2">
      <c r="B10" s="56"/>
      <c r="C10" s="55">
        <v>90</v>
      </c>
      <c r="D10" s="54">
        <v>0.5</v>
      </c>
      <c r="E10" s="53">
        <v>1</v>
      </c>
      <c r="F10" s="30">
        <f>(LOOKUP(C10,{0,65,70,73,77,80,83,87,90,93,98},{0,1,2,2.25,2.5,3,3.25,3.5,4,4.25,4.5})+D10)</f>
        <v>4.5</v>
      </c>
      <c r="G10" s="18"/>
      <c r="I10" s="29">
        <f t="shared" si="0"/>
        <v>4.5</v>
      </c>
      <c r="J10" s="16"/>
      <c r="K10" s="16"/>
      <c r="L10" s="16"/>
      <c r="M10" s="15"/>
    </row>
    <row r="11" spans="2:13" x14ac:dyDescent="0.2">
      <c r="B11" s="56"/>
      <c r="C11" s="55">
        <v>100</v>
      </c>
      <c r="D11" s="54">
        <v>0</v>
      </c>
      <c r="E11" s="53">
        <v>1</v>
      </c>
      <c r="F11" s="30">
        <f>(LOOKUP(C11,{0,65,70,73,77,80,83,87,90,93,98},{0,1,2,2.25,2.5,3,3.25,3.5,4,4.25,4.5})+D11)</f>
        <v>4.5</v>
      </c>
      <c r="G11" s="18"/>
      <c r="I11" s="29">
        <f t="shared" si="0"/>
        <v>4.5</v>
      </c>
      <c r="J11" s="16"/>
      <c r="K11" s="16"/>
      <c r="L11" s="16"/>
      <c r="M11" s="15"/>
    </row>
    <row r="12" spans="2:13" x14ac:dyDescent="0.2">
      <c r="B12" s="56"/>
      <c r="C12" s="55"/>
      <c r="D12" s="54">
        <v>0</v>
      </c>
      <c r="E12" s="53"/>
      <c r="F12" s="30">
        <f>(LOOKUP(C12,{0,65,70,73,77,80,83,87,90,93,98},{0,1,2,2.25,2.5,3,3.25,3.5,4,4.25,4.5})+D12)</f>
        <v>0</v>
      </c>
      <c r="G12" s="18"/>
      <c r="I12" s="29">
        <f t="shared" si="0"/>
        <v>0</v>
      </c>
      <c r="J12" s="16"/>
      <c r="K12" s="16"/>
      <c r="L12" s="16"/>
      <c r="M12" s="15"/>
    </row>
    <row r="13" spans="2:13" x14ac:dyDescent="0.2">
      <c r="B13" s="56"/>
      <c r="C13" s="55"/>
      <c r="D13" s="54">
        <v>0</v>
      </c>
      <c r="E13" s="53"/>
      <c r="F13" s="30">
        <f>(LOOKUP(C13,{0,65,70,73,77,80,83,87,90,93,98},{0,1,2,2.25,2.5,3,3.25,3.5,4,4.25,4.5})+D13)</f>
        <v>0</v>
      </c>
      <c r="G13" s="18"/>
      <c r="I13" s="29">
        <f t="shared" si="0"/>
        <v>0</v>
      </c>
      <c r="J13" s="16"/>
      <c r="K13" s="16"/>
      <c r="L13" s="16"/>
      <c r="M13" s="15"/>
    </row>
    <row r="14" spans="2:13" x14ac:dyDescent="0.2">
      <c r="B14" s="56"/>
      <c r="C14" s="55"/>
      <c r="D14" s="54">
        <v>0</v>
      </c>
      <c r="E14" s="53"/>
      <c r="F14" s="30">
        <f>(LOOKUP(C14,{0,65,70,73,77,80,83,87,90,93,98},{0,1,2,2.25,2.5,3,3.25,3.5,4,4.25,4.5})+D14)</f>
        <v>0</v>
      </c>
      <c r="G14" s="18"/>
      <c r="I14" s="29">
        <f t="shared" si="0"/>
        <v>0</v>
      </c>
      <c r="J14" s="16"/>
      <c r="K14" s="16"/>
      <c r="L14" s="16"/>
      <c r="M14" s="15"/>
    </row>
    <row r="15" spans="2:13" x14ac:dyDescent="0.2">
      <c r="B15" s="34"/>
      <c r="C15" s="33"/>
      <c r="D15" s="32">
        <v>0</v>
      </c>
      <c r="E15" s="52"/>
      <c r="F15" s="30">
        <f>(LOOKUP(C15,{0,65,70,73,77,80,83,87,90,93,98},{0,1,2,2.25,2.5,3,3.25,3.5,4,4.25,4.5})+D15)</f>
        <v>0</v>
      </c>
      <c r="G15" s="18"/>
      <c r="I15" s="29">
        <f t="shared" si="0"/>
        <v>0</v>
      </c>
      <c r="J15" s="16"/>
      <c r="K15" s="16"/>
      <c r="L15" s="16"/>
      <c r="M15" s="15"/>
    </row>
    <row r="16" spans="2:13" x14ac:dyDescent="0.2">
      <c r="B16" s="34"/>
      <c r="C16" s="33"/>
      <c r="D16" s="32">
        <v>0</v>
      </c>
      <c r="E16" s="31"/>
      <c r="F16" s="30">
        <f>(LOOKUP(C16,{0,65,70,73,77,80,83,87,90,93,98},{0,1,2,2.25,2.5,3,3.25,3.5,4,4.25,4.5})+D16)</f>
        <v>0</v>
      </c>
      <c r="G16" s="18"/>
      <c r="I16" s="29">
        <f t="shared" si="0"/>
        <v>0</v>
      </c>
      <c r="J16" s="16"/>
      <c r="K16" s="16"/>
      <c r="L16" s="16"/>
      <c r="M16" s="15"/>
    </row>
    <row r="17" spans="2:13" ht="16.5" customHeight="1" x14ac:dyDescent="0.2">
      <c r="B17" s="28" t="s">
        <v>79</v>
      </c>
      <c r="C17" s="93">
        <f>SUM(E9:E16)</f>
        <v>3</v>
      </c>
      <c r="D17" s="26"/>
      <c r="E17" s="20"/>
      <c r="F17" s="25"/>
      <c r="G17" s="18"/>
      <c r="I17" s="17"/>
      <c r="J17" s="16"/>
      <c r="K17" s="16"/>
      <c r="L17" s="16"/>
      <c r="M17" s="15"/>
    </row>
    <row r="18" spans="2:13" ht="18" customHeight="1" x14ac:dyDescent="0.2">
      <c r="B18" s="51"/>
      <c r="C18" s="20"/>
      <c r="D18" s="20"/>
      <c r="E18" s="20"/>
      <c r="F18" s="19"/>
      <c r="G18" s="18"/>
      <c r="I18" s="17"/>
      <c r="J18" s="16"/>
      <c r="K18" s="16"/>
      <c r="L18" s="16"/>
      <c r="M18" s="15"/>
    </row>
    <row r="19" spans="2:13" ht="16" x14ac:dyDescent="0.2">
      <c r="B19" s="47" t="s">
        <v>74</v>
      </c>
      <c r="C19" s="125"/>
      <c r="D19" s="125"/>
      <c r="E19" s="125"/>
      <c r="F19" s="46"/>
      <c r="G19" s="18"/>
      <c r="I19" s="17"/>
      <c r="J19" s="16"/>
      <c r="K19" s="16"/>
      <c r="L19" s="16"/>
      <c r="M19" s="15"/>
    </row>
    <row r="20" spans="2:13" ht="30" x14ac:dyDescent="0.2">
      <c r="B20" s="37" t="s">
        <v>13</v>
      </c>
      <c r="C20" s="36" t="s">
        <v>12</v>
      </c>
      <c r="D20" s="36" t="s">
        <v>11</v>
      </c>
      <c r="E20" s="36" t="s">
        <v>10</v>
      </c>
      <c r="F20" s="35" t="s">
        <v>9</v>
      </c>
      <c r="G20" s="18"/>
      <c r="I20" s="17"/>
      <c r="J20" s="16"/>
      <c r="K20" s="16"/>
      <c r="L20" s="16"/>
      <c r="M20" s="15"/>
    </row>
    <row r="21" spans="2:13" x14ac:dyDescent="0.2">
      <c r="B21" s="34"/>
      <c r="C21" s="33"/>
      <c r="D21" s="32">
        <v>0</v>
      </c>
      <c r="E21" s="32"/>
      <c r="F21" s="30">
        <f>(LOOKUP(C21,{0,65,70,73,77,80,83,87,90,93,98},{0,1,2,2.25,2.5,3,3.25,3.5,4,4.25,4.5})+D21)</f>
        <v>0</v>
      </c>
      <c r="G21" s="18"/>
      <c r="I21" s="29">
        <f t="shared" ref="I21:I27" si="1">+F21*E21</f>
        <v>0</v>
      </c>
      <c r="J21" s="16"/>
      <c r="K21" s="16"/>
      <c r="L21" s="16"/>
      <c r="M21" s="15"/>
    </row>
    <row r="22" spans="2:13" x14ac:dyDescent="0.2">
      <c r="B22" s="34"/>
      <c r="C22" s="33"/>
      <c r="D22" s="32">
        <v>0</v>
      </c>
      <c r="E22" s="32"/>
      <c r="F22" s="30">
        <f>(LOOKUP(C22,{0,65,70,73,77,80,83,87,90,93,98},{0,1,2,2.25,2.5,3,3.25,3.5,4,4.25,4.5})+D22)</f>
        <v>0</v>
      </c>
      <c r="G22" s="18"/>
      <c r="I22" s="29">
        <f t="shared" si="1"/>
        <v>0</v>
      </c>
      <c r="J22" s="16"/>
      <c r="K22" s="16"/>
      <c r="L22" s="16"/>
      <c r="M22" s="15"/>
    </row>
    <row r="23" spans="2:13" x14ac:dyDescent="0.2">
      <c r="B23" s="34"/>
      <c r="C23" s="33"/>
      <c r="D23" s="32">
        <v>0</v>
      </c>
      <c r="E23" s="32"/>
      <c r="F23" s="30">
        <f>(LOOKUP(C23,{0,65,70,73,77,80,83,87,90,93,98},{0,1,2,2.25,2.5,3,3.25,3.5,4,4.25,4.5})+D23)</f>
        <v>0</v>
      </c>
      <c r="G23" s="18"/>
      <c r="I23" s="29">
        <f t="shared" si="1"/>
        <v>0</v>
      </c>
      <c r="J23" s="16"/>
      <c r="K23" s="16"/>
      <c r="L23" s="16"/>
      <c r="M23" s="15"/>
    </row>
    <row r="24" spans="2:13" x14ac:dyDescent="0.2">
      <c r="B24" s="34"/>
      <c r="C24" s="33"/>
      <c r="D24" s="32">
        <v>0</v>
      </c>
      <c r="E24" s="32"/>
      <c r="F24" s="30">
        <f>(LOOKUP(C24,{0,65,70,73,77,80,83,87,90,93,98},{0,1,2,2.25,2.5,3,3.25,3.5,4,4.25,4.5})+D24)</f>
        <v>0</v>
      </c>
      <c r="G24" s="18"/>
      <c r="I24" s="29">
        <f t="shared" si="1"/>
        <v>0</v>
      </c>
      <c r="J24" s="16"/>
      <c r="K24" s="16"/>
      <c r="L24" s="16"/>
      <c r="M24" s="15"/>
    </row>
    <row r="25" spans="2:13" x14ac:dyDescent="0.2">
      <c r="B25" s="34"/>
      <c r="C25" s="33"/>
      <c r="D25" s="32">
        <v>0</v>
      </c>
      <c r="E25" s="32"/>
      <c r="F25" s="30">
        <f>(LOOKUP(C25,{0,65,70,73,77,80,83,87,90,93,98},{0,1,2,2.25,2.5,3,3.25,3.5,4,4.25,4.5})+D25)</f>
        <v>0</v>
      </c>
      <c r="G25" s="18"/>
      <c r="I25" s="29">
        <f t="shared" si="1"/>
        <v>0</v>
      </c>
      <c r="J25" s="16"/>
      <c r="K25" s="16"/>
      <c r="L25" s="16"/>
      <c r="M25" s="15"/>
    </row>
    <row r="26" spans="2:13" x14ac:dyDescent="0.2">
      <c r="B26" s="34"/>
      <c r="C26" s="33"/>
      <c r="D26" s="32">
        <v>0</v>
      </c>
      <c r="E26" s="32"/>
      <c r="F26" s="30">
        <f>(LOOKUP(C26,{0,65,70,73,77,80,83,87,90,93,98},{0,1,2,2.25,2.5,3,3.25,3.5,4,4.25,4.5})+D26)</f>
        <v>0</v>
      </c>
      <c r="G26" s="18"/>
      <c r="I26" s="29">
        <f t="shared" si="1"/>
        <v>0</v>
      </c>
      <c r="J26" s="16"/>
      <c r="K26" s="16"/>
      <c r="L26" s="16"/>
      <c r="M26" s="15"/>
    </row>
    <row r="27" spans="2:13" x14ac:dyDescent="0.2">
      <c r="B27" s="34"/>
      <c r="C27" s="33"/>
      <c r="D27" s="32">
        <v>0</v>
      </c>
      <c r="E27" s="31"/>
      <c r="F27" s="30">
        <f>(LOOKUP(C27,{0,65,70,73,77,80,83,87,90,93,98},{0,1,2,2.25,2.5,3,3.25,3.5,4,4.25,4.5})+D27)</f>
        <v>0</v>
      </c>
      <c r="G27" s="18"/>
      <c r="I27" s="29">
        <f t="shared" si="1"/>
        <v>0</v>
      </c>
      <c r="J27" s="16"/>
      <c r="K27" s="16"/>
      <c r="L27" s="16"/>
      <c r="M27" s="15"/>
    </row>
    <row r="28" spans="2:13" ht="18" customHeight="1" x14ac:dyDescent="0.2">
      <c r="B28" s="28" t="s">
        <v>80</v>
      </c>
      <c r="C28" s="93">
        <f>SUM(E21:E27)</f>
        <v>0</v>
      </c>
      <c r="D28" s="27"/>
      <c r="E28" s="26"/>
      <c r="F28" s="25"/>
      <c r="G28" s="18"/>
      <c r="I28" s="17"/>
      <c r="J28" s="16"/>
      <c r="K28" s="16"/>
      <c r="L28" s="16"/>
      <c r="M28" s="15"/>
    </row>
    <row r="29" spans="2:13" ht="16" customHeight="1" x14ac:dyDescent="0.2">
      <c r="B29" s="49"/>
      <c r="C29" s="48"/>
      <c r="D29" s="48"/>
      <c r="E29" s="48"/>
      <c r="F29" s="46"/>
      <c r="G29" s="18"/>
      <c r="I29" s="17"/>
      <c r="J29" s="16"/>
      <c r="K29" s="16"/>
      <c r="L29" s="16"/>
      <c r="M29" s="15"/>
    </row>
    <row r="30" spans="2:13" ht="21.75" customHeight="1" x14ac:dyDescent="0.2">
      <c r="B30" s="47" t="s">
        <v>75</v>
      </c>
      <c r="C30" s="125"/>
      <c r="D30" s="125"/>
      <c r="E30" s="125"/>
      <c r="F30" s="46"/>
      <c r="G30" s="18"/>
      <c r="I30" s="17"/>
      <c r="J30" s="16"/>
      <c r="K30" s="16"/>
      <c r="L30" s="16"/>
      <c r="M30" s="15"/>
    </row>
    <row r="31" spans="2:13" ht="30" x14ac:dyDescent="0.2">
      <c r="B31" s="37" t="s">
        <v>13</v>
      </c>
      <c r="C31" s="36" t="s">
        <v>12</v>
      </c>
      <c r="D31" s="36" t="s">
        <v>11</v>
      </c>
      <c r="E31" s="36" t="s">
        <v>10</v>
      </c>
      <c r="F31" s="35" t="s">
        <v>9</v>
      </c>
      <c r="G31" s="18"/>
      <c r="I31" s="17"/>
      <c r="J31" s="16"/>
      <c r="K31" s="16"/>
      <c r="L31" s="16"/>
      <c r="M31" s="15"/>
    </row>
    <row r="32" spans="2:13" x14ac:dyDescent="0.2">
      <c r="B32" s="34"/>
      <c r="C32" s="33"/>
      <c r="D32" s="32">
        <v>0</v>
      </c>
      <c r="E32" s="32"/>
      <c r="F32" s="30">
        <f>(LOOKUP(C32,{0,65,70,73,77,80,83,87,90,93,98},{0,1,2,2.25,2.5,3,3.25,3.5,4,4.25,4.5})+D32)</f>
        <v>0</v>
      </c>
      <c r="G32" s="18"/>
      <c r="I32" s="29">
        <f t="shared" ref="I32:I40" si="2">+F32*E32</f>
        <v>0</v>
      </c>
      <c r="J32" s="16"/>
      <c r="K32" s="16"/>
      <c r="L32" s="16"/>
      <c r="M32" s="15"/>
    </row>
    <row r="33" spans="2:13" x14ac:dyDescent="0.2">
      <c r="B33" s="34"/>
      <c r="C33" s="33"/>
      <c r="D33" s="32">
        <v>0</v>
      </c>
      <c r="E33" s="32"/>
      <c r="F33" s="30">
        <f>(LOOKUP(C33,{0,65,70,73,77,80,83,87,90,93,98},{0,1,2,2.25,2.5,3,3.25,3.5,4,4.25,4.5})+D33)</f>
        <v>0</v>
      </c>
      <c r="G33" s="18"/>
      <c r="I33" s="29">
        <f t="shared" si="2"/>
        <v>0</v>
      </c>
      <c r="J33" s="16"/>
      <c r="K33" s="16"/>
      <c r="L33" s="16"/>
      <c r="M33" s="15"/>
    </row>
    <row r="34" spans="2:13" x14ac:dyDescent="0.2">
      <c r="B34" s="34"/>
      <c r="C34" s="33"/>
      <c r="D34" s="32">
        <v>0</v>
      </c>
      <c r="E34" s="32"/>
      <c r="F34" s="30">
        <f>(LOOKUP(C34,{0,65,70,73,77,80,83,87,90,93,98},{0,1,2,2.25,2.5,3,3.25,3.5,4,4.25,4.5})+D34)</f>
        <v>0</v>
      </c>
      <c r="G34" s="18"/>
      <c r="I34" s="29">
        <f t="shared" si="2"/>
        <v>0</v>
      </c>
      <c r="J34" s="16"/>
      <c r="K34" s="16"/>
      <c r="L34" s="16"/>
      <c r="M34" s="15"/>
    </row>
    <row r="35" spans="2:13" x14ac:dyDescent="0.2">
      <c r="B35" s="34"/>
      <c r="C35" s="33"/>
      <c r="D35" s="32">
        <v>0</v>
      </c>
      <c r="E35" s="32"/>
      <c r="F35" s="30">
        <f>(LOOKUP(C35,{0,65,70,73,77,80,83,87,90,93,98},{0,1,2,2.25,2.5,3,3.25,3.5,4,4.25,4.5})+D35)</f>
        <v>0</v>
      </c>
      <c r="G35" s="18"/>
      <c r="I35" s="29">
        <f t="shared" si="2"/>
        <v>0</v>
      </c>
      <c r="J35" s="16"/>
      <c r="K35" s="16"/>
      <c r="L35" s="16"/>
      <c r="M35" s="15"/>
    </row>
    <row r="36" spans="2:13" x14ac:dyDescent="0.2">
      <c r="B36" s="34"/>
      <c r="C36" s="33"/>
      <c r="D36" s="32">
        <v>0</v>
      </c>
      <c r="E36" s="32"/>
      <c r="F36" s="30">
        <f>(LOOKUP(C36,{0,65,70,73,77,80,83,87,90,93,98},{0,1,2,2.25,2.5,3,3.25,3.5,4,4.25,4.5})+D36)</f>
        <v>0</v>
      </c>
      <c r="G36" s="18"/>
      <c r="I36" s="29">
        <f t="shared" si="2"/>
        <v>0</v>
      </c>
      <c r="J36" s="16"/>
      <c r="K36" s="16"/>
      <c r="L36" s="16"/>
      <c r="M36" s="15"/>
    </row>
    <row r="37" spans="2:13" x14ac:dyDescent="0.2">
      <c r="B37" s="34"/>
      <c r="C37" s="33"/>
      <c r="D37" s="32">
        <v>0</v>
      </c>
      <c r="E37" s="32"/>
      <c r="F37" s="30">
        <f>(LOOKUP(C37,{0,65,70,73,77,80,83,87,90,93,98},{0,1,2,2.25,2.5,3,3.25,3.5,4,4.25,4.5})+D37)</f>
        <v>0</v>
      </c>
      <c r="G37" s="18"/>
      <c r="I37" s="29">
        <f t="shared" si="2"/>
        <v>0</v>
      </c>
      <c r="J37" s="16"/>
      <c r="K37" s="16"/>
      <c r="L37" s="16"/>
      <c r="M37" s="15"/>
    </row>
    <row r="38" spans="2:13" x14ac:dyDescent="0.2">
      <c r="B38" s="34"/>
      <c r="C38" s="33"/>
      <c r="D38" s="32">
        <v>0</v>
      </c>
      <c r="E38" s="32"/>
      <c r="F38" s="30">
        <f>(LOOKUP(C38,{0,65,70,73,77,80,83,87,90,93,98},{0,1,2,2.25,2.5,3,3.25,3.5,4,4.25,4.5})+D38)</f>
        <v>0</v>
      </c>
      <c r="G38" s="18"/>
      <c r="I38" s="29">
        <f t="shared" si="2"/>
        <v>0</v>
      </c>
      <c r="J38" s="16"/>
      <c r="K38" s="16"/>
      <c r="L38" s="16"/>
      <c r="M38" s="15"/>
    </row>
    <row r="39" spans="2:13" x14ac:dyDescent="0.2">
      <c r="B39" s="34"/>
      <c r="C39" s="33"/>
      <c r="D39" s="32">
        <v>0</v>
      </c>
      <c r="E39" s="32"/>
      <c r="F39" s="30">
        <f>(LOOKUP(C39,{0,65,70,73,77,80,83,87,90,93,98},{0,1,2,2.25,2.5,3,3.25,3.5,4,4.25,4.5})+D39)</f>
        <v>0</v>
      </c>
      <c r="G39" s="18"/>
      <c r="I39" s="29">
        <f t="shared" si="2"/>
        <v>0</v>
      </c>
      <c r="J39" s="16"/>
      <c r="K39" s="16"/>
      <c r="L39" s="16"/>
      <c r="M39" s="15"/>
    </row>
    <row r="40" spans="2:13" x14ac:dyDescent="0.2">
      <c r="B40" s="34"/>
      <c r="C40" s="33"/>
      <c r="D40" s="32">
        <v>0</v>
      </c>
      <c r="E40" s="31"/>
      <c r="F40" s="30">
        <f>(LOOKUP(C40,{0,65,70,73,77,80,83,87,90,93,98},{0,1,2,2.25,2.5,3,3.25,3.5,4,4.25,4.5})+D40)</f>
        <v>0</v>
      </c>
      <c r="G40" s="18"/>
      <c r="I40" s="29">
        <f t="shared" si="2"/>
        <v>0</v>
      </c>
      <c r="J40" s="16"/>
      <c r="K40" s="16"/>
      <c r="L40" s="16"/>
      <c r="M40" s="15"/>
    </row>
    <row r="41" spans="2:13" ht="15.75" customHeight="1" x14ac:dyDescent="0.2">
      <c r="B41" s="28" t="s">
        <v>81</v>
      </c>
      <c r="C41" s="93">
        <f>SUM(E32:E40)</f>
        <v>0</v>
      </c>
      <c r="D41" s="27"/>
      <c r="E41" s="26"/>
      <c r="F41" s="25"/>
      <c r="G41" s="18"/>
      <c r="I41" s="17"/>
      <c r="J41" s="16"/>
      <c r="K41" s="16"/>
      <c r="L41" s="16"/>
      <c r="M41" s="15"/>
    </row>
    <row r="42" spans="2:13" ht="16" thickBot="1" x14ac:dyDescent="0.25">
      <c r="B42" s="45"/>
      <c r="C42" s="44"/>
      <c r="D42" s="44"/>
      <c r="E42" s="44"/>
      <c r="F42" s="43"/>
      <c r="G42" s="10"/>
      <c r="I42" s="17"/>
      <c r="J42" s="16"/>
      <c r="K42" s="16"/>
      <c r="L42" s="16"/>
      <c r="M42" s="15"/>
    </row>
    <row r="43" spans="2:13" ht="16" x14ac:dyDescent="0.2">
      <c r="B43" s="47" t="s">
        <v>76</v>
      </c>
      <c r="C43" s="125"/>
      <c r="D43" s="125"/>
      <c r="E43" s="125"/>
      <c r="F43" s="46"/>
      <c r="G43" s="18"/>
      <c r="I43" s="17"/>
      <c r="J43" s="16"/>
      <c r="K43" s="16"/>
      <c r="L43" s="16"/>
      <c r="M43" s="15"/>
    </row>
    <row r="44" spans="2:13" ht="30" x14ac:dyDescent="0.2">
      <c r="B44" s="37" t="s">
        <v>13</v>
      </c>
      <c r="C44" s="36" t="s">
        <v>12</v>
      </c>
      <c r="D44" s="36" t="s">
        <v>11</v>
      </c>
      <c r="E44" s="36" t="s">
        <v>10</v>
      </c>
      <c r="F44" s="35" t="s">
        <v>9</v>
      </c>
      <c r="G44" s="18"/>
      <c r="I44" s="17"/>
      <c r="J44" s="16"/>
      <c r="K44" s="16"/>
      <c r="L44" s="16"/>
      <c r="M44" s="15"/>
    </row>
    <row r="45" spans="2:13" x14ac:dyDescent="0.2">
      <c r="B45" s="34"/>
      <c r="C45" s="33"/>
      <c r="D45" s="32">
        <v>0</v>
      </c>
      <c r="E45" s="32"/>
      <c r="F45" s="30">
        <f>(LOOKUP(C45,{0,65,70,73,77,80,83,87,90,93,98},{0,1,2,2.25,2.5,3,3.25,3.5,4,4.25,4.5})+D45)</f>
        <v>0</v>
      </c>
      <c r="G45" s="18"/>
      <c r="I45" s="29">
        <f t="shared" ref="I45:I54" si="3">+F45*E45</f>
        <v>0</v>
      </c>
      <c r="J45" s="16"/>
      <c r="K45" s="16"/>
      <c r="L45" s="16"/>
      <c r="M45" s="15"/>
    </row>
    <row r="46" spans="2:13" x14ac:dyDescent="0.2">
      <c r="B46" s="34"/>
      <c r="C46" s="33"/>
      <c r="D46" s="32">
        <v>0</v>
      </c>
      <c r="E46" s="32"/>
      <c r="F46" s="30">
        <f>(LOOKUP(C46,{0,65,70,73,77,80,83,87,90,93,98},{0,1,2,2.25,2.5,3,3.25,3.5,4,4.25,4.5})+D46)</f>
        <v>0</v>
      </c>
      <c r="G46" s="18"/>
      <c r="I46" s="29">
        <f t="shared" si="3"/>
        <v>0</v>
      </c>
      <c r="J46" s="16"/>
      <c r="K46" s="16"/>
      <c r="L46" s="16"/>
      <c r="M46" s="15"/>
    </row>
    <row r="47" spans="2:13" x14ac:dyDescent="0.2">
      <c r="B47" s="34"/>
      <c r="C47" s="33"/>
      <c r="D47" s="32">
        <v>0</v>
      </c>
      <c r="E47" s="32"/>
      <c r="F47" s="30">
        <f>(LOOKUP(C47,{0,65,70,73,77,80,83,87,90,93,98},{0,1,2,2.25,2.5,3,3.25,3.5,4,4.25,4.5})+D47)</f>
        <v>0</v>
      </c>
      <c r="G47" s="18"/>
      <c r="I47" s="29">
        <f t="shared" si="3"/>
        <v>0</v>
      </c>
      <c r="J47" s="16"/>
      <c r="K47" s="16"/>
      <c r="L47" s="16"/>
      <c r="M47" s="15"/>
    </row>
    <row r="48" spans="2:13" x14ac:dyDescent="0.2">
      <c r="B48" s="34"/>
      <c r="C48" s="33"/>
      <c r="D48" s="32">
        <v>0</v>
      </c>
      <c r="E48" s="32"/>
      <c r="F48" s="30">
        <f>(LOOKUP(C48,{0,65,70,73,77,80,83,87,90,93,98},{0,1,2,2.25,2.5,3,3.25,3.5,4,4.25,4.5})+D48)</f>
        <v>0</v>
      </c>
      <c r="G48" s="18"/>
      <c r="I48" s="29">
        <f t="shared" si="3"/>
        <v>0</v>
      </c>
      <c r="J48" s="16"/>
      <c r="K48" s="16"/>
      <c r="L48" s="16"/>
      <c r="M48" s="15"/>
    </row>
    <row r="49" spans="2:13" x14ac:dyDescent="0.2">
      <c r="B49" s="34"/>
      <c r="C49" s="33"/>
      <c r="D49" s="32">
        <v>0</v>
      </c>
      <c r="E49" s="32"/>
      <c r="F49" s="30">
        <f>(LOOKUP(C49,{0,65,70,73,77,80,83,87,90,93,98},{0,1,2,2.25,2.5,3,3.25,3.5,4,4.25,4.5})+D49)</f>
        <v>0</v>
      </c>
      <c r="G49" s="18"/>
      <c r="I49" s="29">
        <f t="shared" si="3"/>
        <v>0</v>
      </c>
      <c r="J49" s="16"/>
      <c r="K49" s="16"/>
      <c r="L49" s="16"/>
      <c r="M49" s="15"/>
    </row>
    <row r="50" spans="2:13" x14ac:dyDescent="0.2">
      <c r="B50" s="34"/>
      <c r="C50" s="33"/>
      <c r="D50" s="32">
        <v>0</v>
      </c>
      <c r="E50" s="32"/>
      <c r="F50" s="30">
        <f>(LOOKUP(C50,{0,65,70,73,77,80,83,87,90,93,98},{0,1,2,2.25,2.5,3,3.25,3.5,4,4.25,4.5})+D50)</f>
        <v>0</v>
      </c>
      <c r="G50" s="18"/>
      <c r="I50" s="29">
        <f t="shared" si="3"/>
        <v>0</v>
      </c>
      <c r="J50" s="16"/>
      <c r="K50" s="16"/>
      <c r="L50" s="16"/>
      <c r="M50" s="15"/>
    </row>
    <row r="51" spans="2:13" x14ac:dyDescent="0.2">
      <c r="B51" s="34"/>
      <c r="C51" s="33"/>
      <c r="D51" s="32">
        <v>0</v>
      </c>
      <c r="E51" s="32"/>
      <c r="F51" s="30">
        <f>(LOOKUP(C51,{0,65,70,73,77,80,83,87,90,93,98},{0,1,2,2.25,2.5,3,3.25,3.5,4,4.25,4.5})+D51)</f>
        <v>0</v>
      </c>
      <c r="G51" s="18"/>
      <c r="I51" s="29">
        <f t="shared" si="3"/>
        <v>0</v>
      </c>
      <c r="J51" s="16"/>
      <c r="K51" s="16"/>
      <c r="L51" s="16"/>
      <c r="M51" s="15"/>
    </row>
    <row r="52" spans="2:13" x14ac:dyDescent="0.2">
      <c r="B52" s="34"/>
      <c r="C52" s="33"/>
      <c r="D52" s="32">
        <v>0</v>
      </c>
      <c r="E52" s="32"/>
      <c r="F52" s="30">
        <f>(LOOKUP(C52,{0,65,70,73,77,80,83,87,90,93,98},{0,1,2,2.25,2.5,3,3.25,3.5,4,4.25,4.5})+D52)</f>
        <v>0</v>
      </c>
      <c r="G52" s="18"/>
      <c r="I52" s="29">
        <f t="shared" si="3"/>
        <v>0</v>
      </c>
      <c r="J52" s="16"/>
      <c r="K52" s="16"/>
      <c r="L52" s="16"/>
      <c r="M52" s="15"/>
    </row>
    <row r="53" spans="2:13" x14ac:dyDescent="0.2">
      <c r="B53" s="34"/>
      <c r="C53" s="33"/>
      <c r="D53" s="32">
        <v>0</v>
      </c>
      <c r="E53" s="32"/>
      <c r="F53" s="30">
        <f>(LOOKUP(C53,{0,65,70,73,77,80,83,87,90,93,98},{0,1,2,2.25,2.5,3,3.25,3.5,4,4.25,4.5})+D53)</f>
        <v>0</v>
      </c>
      <c r="G53" s="18"/>
      <c r="I53" s="29">
        <f t="shared" si="3"/>
        <v>0</v>
      </c>
      <c r="J53" s="16"/>
      <c r="K53" s="16"/>
      <c r="L53" s="16"/>
      <c r="M53" s="15"/>
    </row>
    <row r="54" spans="2:13" x14ac:dyDescent="0.2">
      <c r="B54" s="34"/>
      <c r="C54" s="33"/>
      <c r="D54" s="32">
        <v>0</v>
      </c>
      <c r="E54" s="31"/>
      <c r="F54" s="30">
        <f>(LOOKUP(C54,{0,65,70,73,77,80,83,87,90,93,98},{0,1,2,2.25,2.5,3,3.25,3.5,4,4.25,4.5})+D54)</f>
        <v>0</v>
      </c>
      <c r="G54" s="18"/>
      <c r="I54" s="29">
        <f t="shared" si="3"/>
        <v>0</v>
      </c>
      <c r="J54" s="16"/>
      <c r="K54" s="16"/>
      <c r="L54" s="16"/>
      <c r="M54" s="15"/>
    </row>
    <row r="55" spans="2:13" ht="17.25" customHeight="1" x14ac:dyDescent="0.2">
      <c r="B55" s="28" t="s">
        <v>82</v>
      </c>
      <c r="C55" s="93">
        <f>SUM(E45:E54)</f>
        <v>0</v>
      </c>
      <c r="D55" s="27"/>
      <c r="E55" s="26"/>
      <c r="F55" s="25"/>
      <c r="G55" s="18"/>
      <c r="I55" s="17"/>
      <c r="J55" s="16"/>
      <c r="K55" s="16"/>
      <c r="L55" s="16"/>
      <c r="M55" s="15"/>
    </row>
    <row r="56" spans="2:13" ht="16" thickBot="1" x14ac:dyDescent="0.25">
      <c r="B56" s="45"/>
      <c r="C56" s="44"/>
      <c r="D56" s="44"/>
      <c r="E56" s="44"/>
      <c r="F56" s="43"/>
      <c r="G56" s="10"/>
      <c r="I56" s="17"/>
      <c r="J56" s="16"/>
      <c r="K56" s="16"/>
      <c r="L56" s="16"/>
      <c r="M56" s="15"/>
    </row>
    <row r="57" spans="2:13" ht="16" thickBot="1" x14ac:dyDescent="0.25">
      <c r="B57" s="42"/>
      <c r="C57" s="42"/>
      <c r="D57" s="42"/>
      <c r="E57" s="42"/>
      <c r="F57" s="39"/>
      <c r="G57" s="41"/>
      <c r="I57" s="17"/>
      <c r="J57" s="16"/>
      <c r="K57" s="16"/>
      <c r="L57" s="16"/>
      <c r="M57" s="15"/>
    </row>
    <row r="58" spans="2:13" ht="16" x14ac:dyDescent="0.2">
      <c r="B58" s="40" t="s">
        <v>77</v>
      </c>
      <c r="C58" s="126"/>
      <c r="D58" s="126"/>
      <c r="E58" s="126"/>
      <c r="F58" s="39"/>
      <c r="G58" s="38"/>
      <c r="I58" s="17"/>
      <c r="J58" s="16"/>
      <c r="K58" s="16"/>
      <c r="L58" s="16"/>
      <c r="M58" s="15"/>
    </row>
    <row r="59" spans="2:13" ht="30" x14ac:dyDescent="0.2">
      <c r="B59" s="37" t="s">
        <v>13</v>
      </c>
      <c r="C59" s="36" t="s">
        <v>12</v>
      </c>
      <c r="D59" s="36" t="s">
        <v>11</v>
      </c>
      <c r="E59" s="36" t="s">
        <v>10</v>
      </c>
      <c r="F59" s="35" t="s">
        <v>9</v>
      </c>
      <c r="G59" s="18"/>
      <c r="I59" s="17"/>
      <c r="J59" s="16"/>
      <c r="K59" s="16"/>
      <c r="L59" s="16"/>
      <c r="M59" s="15"/>
    </row>
    <row r="60" spans="2:13" x14ac:dyDescent="0.2">
      <c r="B60" s="34"/>
      <c r="C60" s="33"/>
      <c r="D60" s="32">
        <v>0</v>
      </c>
      <c r="E60" s="32"/>
      <c r="F60" s="30">
        <f>(LOOKUP(C60,{0,65,70,73,77,80,83,87,90,93,98},{0,1,2,2.25,2.5,3,3.25,3.5,4,4.25,4.5})+D60)</f>
        <v>0</v>
      </c>
      <c r="G60" s="18"/>
      <c r="I60" s="29">
        <f t="shared" ref="I60:I73" si="4">+F60*E60</f>
        <v>0</v>
      </c>
      <c r="J60" s="16"/>
      <c r="K60" s="16"/>
      <c r="L60" s="16"/>
      <c r="M60" s="15"/>
    </row>
    <row r="61" spans="2:13" x14ac:dyDescent="0.2">
      <c r="B61" s="34"/>
      <c r="C61" s="33"/>
      <c r="D61" s="32">
        <v>0</v>
      </c>
      <c r="E61" s="32"/>
      <c r="F61" s="30">
        <f>(LOOKUP(C61,{0,65,70,73,77,80,83,87,90,93,98},{0,1,2,2.25,2.5,3,3.25,3.5,4,4.25,4.5})+D61)</f>
        <v>0</v>
      </c>
      <c r="G61" s="18"/>
      <c r="I61" s="29">
        <f t="shared" si="4"/>
        <v>0</v>
      </c>
      <c r="J61" s="16"/>
      <c r="K61" s="16"/>
      <c r="L61" s="16"/>
      <c r="M61" s="15"/>
    </row>
    <row r="62" spans="2:13" x14ac:dyDescent="0.2">
      <c r="B62" s="34"/>
      <c r="C62" s="33"/>
      <c r="D62" s="32">
        <v>0</v>
      </c>
      <c r="E62" s="32"/>
      <c r="F62" s="30">
        <f>(LOOKUP(C62,{0,65,70,73,77,80,83,87,90,93,98},{0,1,2,2.25,2.5,3,3.25,3.5,4,4.25,4.5})+D62)</f>
        <v>0</v>
      </c>
      <c r="G62" s="18"/>
      <c r="I62" s="29">
        <f t="shared" ref="I62:I63" si="5">+F62*E62</f>
        <v>0</v>
      </c>
      <c r="J62" s="16"/>
      <c r="K62" s="16"/>
      <c r="L62" s="16"/>
      <c r="M62" s="15"/>
    </row>
    <row r="63" spans="2:13" x14ac:dyDescent="0.2">
      <c r="B63" s="34"/>
      <c r="C63" s="33"/>
      <c r="D63" s="32">
        <v>0</v>
      </c>
      <c r="E63" s="32"/>
      <c r="F63" s="30">
        <f>(LOOKUP(C63,{0,65,70,73,77,80,83,87,90,93,98},{0,1,2,2.25,2.5,3,3.25,3.5,4,4.25,4.5})+D63)</f>
        <v>0</v>
      </c>
      <c r="G63" s="18"/>
      <c r="I63" s="29">
        <f t="shared" si="5"/>
        <v>0</v>
      </c>
      <c r="J63" s="16"/>
      <c r="K63" s="16"/>
      <c r="L63" s="16"/>
      <c r="M63" s="15"/>
    </row>
    <row r="64" spans="2:13" x14ac:dyDescent="0.2">
      <c r="B64" s="34"/>
      <c r="C64" s="33"/>
      <c r="D64" s="32">
        <v>0</v>
      </c>
      <c r="E64" s="32"/>
      <c r="F64" s="30">
        <f>(LOOKUP(C64,{0,65,70,73,77,80,83,87,90,93,98},{0,1,2,2.25,2.5,3,3.25,3.5,4,4.25,4.5})+D64)</f>
        <v>0</v>
      </c>
      <c r="G64" s="18"/>
      <c r="I64" s="29">
        <f t="shared" si="4"/>
        <v>0</v>
      </c>
      <c r="J64" s="16"/>
      <c r="K64" s="16"/>
      <c r="L64" s="16"/>
      <c r="M64" s="15"/>
    </row>
    <row r="65" spans="2:13" x14ac:dyDescent="0.2">
      <c r="B65" s="34"/>
      <c r="C65" s="33"/>
      <c r="D65" s="32">
        <v>0</v>
      </c>
      <c r="E65" s="32"/>
      <c r="F65" s="30">
        <f>(LOOKUP(C65,{0,65,70,73,77,80,83,87,90,93,98},{0,1,2,2.25,2.5,3,3.25,3.5,4,4.25,4.5})+D65)</f>
        <v>0</v>
      </c>
      <c r="G65" s="18"/>
      <c r="I65" s="29">
        <f t="shared" si="4"/>
        <v>0</v>
      </c>
      <c r="J65" s="16"/>
      <c r="K65" s="16"/>
      <c r="L65" s="16"/>
      <c r="M65" s="15"/>
    </row>
    <row r="66" spans="2:13" x14ac:dyDescent="0.2">
      <c r="B66" s="34"/>
      <c r="C66" s="33"/>
      <c r="D66" s="32">
        <v>0</v>
      </c>
      <c r="E66" s="32"/>
      <c r="F66" s="30">
        <f>(LOOKUP(C66,{0,65,70,73,77,80,83,87,90,93,98},{0,1,2,2.25,2.5,3,3.25,3.5,4,4.25,4.5})+D66)</f>
        <v>0</v>
      </c>
      <c r="G66" s="18"/>
      <c r="I66" s="29">
        <f t="shared" si="4"/>
        <v>0</v>
      </c>
      <c r="J66" s="16"/>
      <c r="K66" s="16"/>
      <c r="L66" s="16"/>
      <c r="M66" s="15"/>
    </row>
    <row r="67" spans="2:13" x14ac:dyDescent="0.2">
      <c r="B67" s="34"/>
      <c r="C67" s="33"/>
      <c r="D67" s="32">
        <v>0</v>
      </c>
      <c r="E67" s="32"/>
      <c r="F67" s="30">
        <f>(LOOKUP(C67,{0,65,70,73,77,80,83,87,90,93,98},{0,1,2,2.25,2.5,3,3.25,3.5,4,4.25,4.5})+D67)</f>
        <v>0</v>
      </c>
      <c r="G67" s="18"/>
      <c r="I67" s="29">
        <f t="shared" si="4"/>
        <v>0</v>
      </c>
      <c r="J67" s="16"/>
      <c r="K67" s="16"/>
      <c r="L67" s="16"/>
      <c r="M67" s="15"/>
    </row>
    <row r="68" spans="2:13" x14ac:dyDescent="0.2">
      <c r="B68" s="34"/>
      <c r="C68" s="33"/>
      <c r="D68" s="32">
        <v>0</v>
      </c>
      <c r="E68" s="32"/>
      <c r="F68" s="30">
        <f>(LOOKUP(C68,{0,65,70,73,77,80,83,87,90,93,98},{0,1,2,2.25,2.5,3,3.25,3.5,4,4.25,4.5})+D68)</f>
        <v>0</v>
      </c>
      <c r="G68" s="18"/>
      <c r="I68" s="29">
        <f t="shared" ref="I68:I69" si="6">+F68*E68</f>
        <v>0</v>
      </c>
      <c r="J68" s="16"/>
      <c r="K68" s="16"/>
      <c r="L68" s="16"/>
      <c r="M68" s="15"/>
    </row>
    <row r="69" spans="2:13" x14ac:dyDescent="0.2">
      <c r="B69" s="34"/>
      <c r="C69" s="33"/>
      <c r="D69" s="32">
        <v>0</v>
      </c>
      <c r="E69" s="32"/>
      <c r="F69" s="30">
        <f>(LOOKUP(C69,{0,65,70,73,77,80,83,87,90,93,98},{0,1,2,2.25,2.5,3,3.25,3.5,4,4.25,4.5})+D69)</f>
        <v>0</v>
      </c>
      <c r="G69" s="18"/>
      <c r="I69" s="29">
        <f t="shared" si="6"/>
        <v>0</v>
      </c>
      <c r="J69" s="16"/>
      <c r="K69" s="16"/>
      <c r="L69" s="16"/>
      <c r="M69" s="15"/>
    </row>
    <row r="70" spans="2:13" x14ac:dyDescent="0.2">
      <c r="B70" s="34"/>
      <c r="C70" s="33"/>
      <c r="D70" s="32">
        <v>0</v>
      </c>
      <c r="E70" s="32"/>
      <c r="F70" s="30">
        <f>(LOOKUP(C70,{0,65,70,73,77,80,83,87,90,93,98},{0,1,2,2.25,2.5,3,3.25,3.5,4,4.25,4.5})+D70)</f>
        <v>0</v>
      </c>
      <c r="G70" s="18"/>
      <c r="I70" s="29">
        <f t="shared" si="4"/>
        <v>0</v>
      </c>
      <c r="J70" s="16"/>
      <c r="K70" s="16"/>
      <c r="L70" s="16"/>
      <c r="M70" s="15"/>
    </row>
    <row r="71" spans="2:13" x14ac:dyDescent="0.2">
      <c r="B71" s="34"/>
      <c r="C71" s="33"/>
      <c r="D71" s="32">
        <v>0</v>
      </c>
      <c r="E71" s="32"/>
      <c r="F71" s="30">
        <f>(LOOKUP(C71,{0,65,70,73,77,80,83,87,90,93,98},{0,1,2,2.25,2.5,3,3.25,3.5,4,4.25,4.5})+D71)</f>
        <v>0</v>
      </c>
      <c r="G71" s="18"/>
      <c r="I71" s="29">
        <f t="shared" si="4"/>
        <v>0</v>
      </c>
      <c r="J71" s="16"/>
      <c r="K71" s="16"/>
      <c r="L71" s="16"/>
      <c r="M71" s="15"/>
    </row>
    <row r="72" spans="2:13" x14ac:dyDescent="0.2">
      <c r="B72" s="34"/>
      <c r="C72" s="33"/>
      <c r="D72" s="32">
        <v>0</v>
      </c>
      <c r="E72" s="32"/>
      <c r="F72" s="30">
        <f>(LOOKUP(C72,{0,65,70,73,77,80,83,87,90,93,98},{0,1,2,2.25,2.5,3,3.25,3.5,4,4.25,4.5})+D72)</f>
        <v>0</v>
      </c>
      <c r="G72" s="18"/>
      <c r="I72" s="29">
        <f t="shared" si="4"/>
        <v>0</v>
      </c>
      <c r="J72" s="16"/>
      <c r="K72" s="16"/>
      <c r="L72" s="16"/>
      <c r="M72" s="15"/>
    </row>
    <row r="73" spans="2:13" x14ac:dyDescent="0.2">
      <c r="B73" s="34"/>
      <c r="C73" s="33"/>
      <c r="D73" s="32">
        <v>0</v>
      </c>
      <c r="E73" s="31"/>
      <c r="F73" s="30">
        <f>(LOOKUP(C73,{0,65,70,73,77,80,83,87,90,93,98},{0,1,2,2.25,2.5,3,3.25,3.5,4,4.25,4.5})+D73)</f>
        <v>0</v>
      </c>
      <c r="G73" s="18"/>
      <c r="I73" s="29">
        <f t="shared" si="4"/>
        <v>0</v>
      </c>
      <c r="J73" s="16"/>
      <c r="K73" s="16"/>
      <c r="L73" s="16"/>
      <c r="M73" s="15"/>
    </row>
    <row r="74" spans="2:13" ht="18" customHeight="1" x14ac:dyDescent="0.2">
      <c r="B74" s="28" t="s">
        <v>83</v>
      </c>
      <c r="C74" s="93">
        <f>SUM(E60:E73)</f>
        <v>0</v>
      </c>
      <c r="D74" s="27"/>
      <c r="E74" s="26"/>
      <c r="F74" s="25"/>
      <c r="G74" s="18"/>
      <c r="I74" s="17"/>
      <c r="J74" s="16"/>
      <c r="K74" s="16"/>
      <c r="L74" s="16"/>
      <c r="M74" s="15"/>
    </row>
    <row r="75" spans="2:13" ht="18" customHeight="1" thickBot="1" x14ac:dyDescent="0.25">
      <c r="B75" s="100"/>
      <c r="C75" s="101"/>
      <c r="D75" s="102"/>
      <c r="E75" s="103"/>
      <c r="F75" s="11"/>
      <c r="G75" s="10"/>
      <c r="I75" s="17"/>
      <c r="J75" s="16"/>
      <c r="K75" s="16"/>
      <c r="L75" s="16"/>
      <c r="M75" s="15"/>
    </row>
    <row r="76" spans="2:13" ht="18" customHeight="1" thickBot="1" x14ac:dyDescent="0.25">
      <c r="B76" s="104"/>
      <c r="C76" s="105"/>
      <c r="D76" s="106"/>
      <c r="E76" s="107"/>
      <c r="F76" s="108"/>
      <c r="G76" s="69"/>
      <c r="I76" s="17"/>
      <c r="J76" s="16"/>
      <c r="K76" s="16"/>
      <c r="L76" s="16"/>
      <c r="M76" s="15"/>
    </row>
    <row r="77" spans="2:13" x14ac:dyDescent="0.2">
      <c r="B77" s="22" t="s">
        <v>6</v>
      </c>
      <c r="C77" s="92">
        <f>SUM(I9:I73)/SUM(E9:E73)</f>
        <v>4.333333333333333</v>
      </c>
      <c r="D77" s="21"/>
      <c r="E77" s="20"/>
      <c r="F77" s="19"/>
      <c r="G77" s="18"/>
      <c r="I77" s="17"/>
      <c r="J77" s="16"/>
      <c r="K77" s="16"/>
      <c r="L77" s="16"/>
      <c r="M77" s="15"/>
    </row>
    <row r="78" spans="2:13" x14ac:dyDescent="0.2">
      <c r="B78" s="22" t="s">
        <v>5</v>
      </c>
      <c r="C78" s="94">
        <f>SUM(E8:E73)</f>
        <v>3</v>
      </c>
      <c r="D78" s="21"/>
      <c r="E78" s="20"/>
      <c r="F78" s="19"/>
      <c r="G78" s="18"/>
      <c r="I78" s="17"/>
      <c r="J78" s="16"/>
      <c r="K78" s="16"/>
      <c r="L78" s="16"/>
      <c r="M78" s="15"/>
    </row>
    <row r="79" spans="2:13" ht="16" thickBot="1" x14ac:dyDescent="0.25">
      <c r="B79" s="14"/>
      <c r="C79" s="12"/>
      <c r="D79" s="13"/>
      <c r="E79" s="12"/>
      <c r="F79" s="11"/>
      <c r="G79" s="10"/>
      <c r="I79" s="9"/>
      <c r="J79" s="8"/>
      <c r="K79" s="8"/>
      <c r="L79" s="8"/>
      <c r="M79" s="7"/>
    </row>
  </sheetData>
  <sheetProtection algorithmName="SHA-512" hashValue="EjMcJp2HmsteCPqS/6g45ljEAxDky7PzjVHX1ybfsvLmYp9iYtwzooTMQ4rYfS6G/dR7tlc8A8ikTpf/OlvQ5A==" saltValue="0GIUtRcMzLcwnQkOV6gAew==" spinCount="100000" sheet="1" formatCells="0" formatColumns="0" formatRows="0" insertColumns="0" insertRows="0" insertHyperlinks="0" selectLockedCells="1"/>
  <mergeCells count="14">
    <mergeCell ref="C43:E43"/>
    <mergeCell ref="C58:E58"/>
    <mergeCell ref="I5:M5"/>
    <mergeCell ref="B6:G6"/>
    <mergeCell ref="C7:E7"/>
    <mergeCell ref="I8:M8"/>
    <mergeCell ref="C19:E19"/>
    <mergeCell ref="C30:E30"/>
    <mergeCell ref="E5:G5"/>
    <mergeCell ref="B1:G1"/>
    <mergeCell ref="B2:C2"/>
    <mergeCell ref="E2:G2"/>
    <mergeCell ref="E3:G3"/>
    <mergeCell ref="E4:G4"/>
  </mergeCells>
  <printOptions horizontalCentered="1"/>
  <pageMargins left="0.25" right="0.25" top="0.75" bottom="0.75" header="0.3" footer="0.3"/>
  <pageSetup orientation="portrait"/>
  <headerFooter>
    <oddFooter>&amp;C&amp;"-,Bold"Grading/GPA Scale:&amp;"-,Regular" A  90-100 (4.0), B 80-89 (3.0), C 70-79 (2.0), D 60-69 (1.0), F 0-59(0.0)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F0B6-C0D6-CA47-83D6-8BAD6ADA4038}">
  <sheetPr>
    <tabColor rgb="FFFFFF66"/>
  </sheetPr>
  <dimension ref="B1:M95"/>
  <sheetViews>
    <sheetView view="pageLayout" topLeftCell="A50" zoomScale="127" zoomScaleNormal="100" zoomScalePageLayoutView="127" workbookViewId="0">
      <selection activeCell="B77" sqref="B77"/>
    </sheetView>
  </sheetViews>
  <sheetFormatPr baseColWidth="10" defaultColWidth="8.83203125" defaultRowHeight="15" x14ac:dyDescent="0.2"/>
  <cols>
    <col min="1" max="1" width="7.5" customWidth="1"/>
    <col min="2" max="2" width="35.33203125" style="5" customWidth="1"/>
    <col min="3" max="3" width="7.6640625" style="5" customWidth="1"/>
    <col min="4" max="4" width="11.5" style="5" customWidth="1"/>
    <col min="5" max="5" width="9" style="5" customWidth="1"/>
    <col min="6" max="6" width="9.1640625" style="6" customWidth="1"/>
    <col min="7" max="7" width="7.83203125" style="5" customWidth="1"/>
    <col min="8" max="8" width="7.5" customWidth="1"/>
    <col min="9" max="9" width="9.1640625" style="4" customWidth="1"/>
  </cols>
  <sheetData>
    <row r="1" spans="2:13" ht="21" customHeight="1" x14ac:dyDescent="0.25">
      <c r="B1" s="134" t="s">
        <v>19</v>
      </c>
      <c r="C1" s="134"/>
      <c r="D1" s="134"/>
      <c r="E1" s="134"/>
      <c r="F1" s="134"/>
      <c r="G1" s="134"/>
      <c r="I1" s="62"/>
    </row>
    <row r="2" spans="2:13" ht="21" customHeight="1" x14ac:dyDescent="0.2">
      <c r="B2" s="75" t="s">
        <v>58</v>
      </c>
      <c r="C2" s="60"/>
      <c r="D2" s="60"/>
      <c r="E2" s="135" t="s">
        <v>57</v>
      </c>
      <c r="F2" s="135"/>
      <c r="G2" s="135"/>
    </row>
    <row r="3" spans="2:13" ht="16.5" customHeight="1" x14ac:dyDescent="0.2">
      <c r="B3" s="87" t="s">
        <v>56</v>
      </c>
      <c r="C3" s="88"/>
      <c r="D3" s="88"/>
      <c r="E3" s="136" t="s">
        <v>55</v>
      </c>
      <c r="F3" s="136"/>
      <c r="G3" s="136"/>
    </row>
    <row r="4" spans="2:13" ht="16.5" customHeight="1" x14ac:dyDescent="0.2">
      <c r="B4" s="87" t="s">
        <v>54</v>
      </c>
      <c r="C4" s="88"/>
      <c r="D4" s="88"/>
      <c r="E4" s="136" t="s">
        <v>53</v>
      </c>
      <c r="F4" s="136"/>
      <c r="G4" s="136"/>
    </row>
    <row r="5" spans="2:13" ht="16.5" customHeight="1" x14ac:dyDescent="0.2">
      <c r="B5" s="89"/>
      <c r="C5" s="90"/>
      <c r="D5" s="90"/>
      <c r="E5" s="136" t="s">
        <v>52</v>
      </c>
      <c r="F5" s="136"/>
      <c r="G5" s="136"/>
      <c r="I5" s="131" t="s">
        <v>18</v>
      </c>
      <c r="J5" s="132"/>
      <c r="K5" s="132"/>
      <c r="L5" s="132"/>
      <c r="M5" s="133"/>
    </row>
    <row r="6" spans="2:13" ht="16.5" customHeight="1" thickBot="1" x14ac:dyDescent="0.25">
      <c r="B6" s="138"/>
      <c r="C6" s="138"/>
      <c r="D6" s="138"/>
      <c r="E6" s="138"/>
      <c r="F6" s="138"/>
      <c r="G6" s="138"/>
      <c r="I6" s="68" t="s">
        <v>17</v>
      </c>
      <c r="J6" s="16"/>
      <c r="K6" s="16"/>
      <c r="L6" s="16"/>
      <c r="M6" s="15"/>
    </row>
    <row r="7" spans="2:13" ht="21" customHeight="1" x14ac:dyDescent="0.2">
      <c r="B7" s="40" t="s">
        <v>84</v>
      </c>
      <c r="C7" s="126" t="s">
        <v>51</v>
      </c>
      <c r="D7" s="126"/>
      <c r="E7" s="126"/>
      <c r="F7" s="39"/>
      <c r="G7" s="38"/>
      <c r="I7" s="139" t="s">
        <v>16</v>
      </c>
      <c r="J7" s="140"/>
      <c r="K7" s="140"/>
      <c r="L7" s="140"/>
      <c r="M7" s="141"/>
    </row>
    <row r="8" spans="2:13" ht="30" x14ac:dyDescent="0.2">
      <c r="B8" s="37" t="s">
        <v>13</v>
      </c>
      <c r="C8" s="36" t="s">
        <v>12</v>
      </c>
      <c r="D8" s="36" t="s">
        <v>11</v>
      </c>
      <c r="E8" s="36" t="s">
        <v>10</v>
      </c>
      <c r="F8" s="35" t="s">
        <v>9</v>
      </c>
      <c r="G8" s="18"/>
      <c r="I8" s="139"/>
      <c r="J8" s="140"/>
      <c r="K8" s="140"/>
      <c r="L8" s="140"/>
      <c r="M8" s="141"/>
    </row>
    <row r="9" spans="2:13" x14ac:dyDescent="0.2">
      <c r="B9" s="56" t="s">
        <v>50</v>
      </c>
      <c r="C9" s="55">
        <v>95</v>
      </c>
      <c r="D9" s="54">
        <v>0</v>
      </c>
      <c r="E9" s="54">
        <v>1</v>
      </c>
      <c r="F9" s="30">
        <f>(LOOKUP(C9,{0,65,70,73,77,80,83,87,90,93,98},{0,1,2,2.25,2.5,3,3.25,3.5,4,4.25,4.5}))</f>
        <v>4.25</v>
      </c>
      <c r="G9" s="18"/>
      <c r="I9" s="29">
        <f t="shared" ref="I9:I18" si="0">+F9*E9</f>
        <v>4.25</v>
      </c>
      <c r="J9" s="16"/>
      <c r="K9" s="16"/>
      <c r="L9" s="16"/>
      <c r="M9" s="15"/>
    </row>
    <row r="10" spans="2:13" x14ac:dyDescent="0.2">
      <c r="B10" s="56" t="s">
        <v>49</v>
      </c>
      <c r="C10" s="55">
        <v>88</v>
      </c>
      <c r="D10" s="54">
        <v>0</v>
      </c>
      <c r="E10" s="54">
        <v>1</v>
      </c>
      <c r="F10" s="30">
        <f>(LOOKUP(C10,{0,65,70,73,77,80,83,87,90,93,98},{0,1,2,2.25,2.5,3,3.25,3.5,4,4.25,4.5}))</f>
        <v>3.5</v>
      </c>
      <c r="G10" s="18"/>
      <c r="I10" s="29">
        <f t="shared" si="0"/>
        <v>3.5</v>
      </c>
      <c r="J10" s="16"/>
      <c r="K10" s="16"/>
      <c r="L10" s="16"/>
      <c r="M10" s="15"/>
    </row>
    <row r="11" spans="2:13" x14ac:dyDescent="0.2">
      <c r="B11" s="56"/>
      <c r="C11" s="55"/>
      <c r="D11" s="32">
        <v>0</v>
      </c>
      <c r="E11" s="53"/>
      <c r="F11" s="30">
        <f>(LOOKUP(C11,{0,65,70,73,77,80,83,87,90,93,98},{0,1,2,2.25,2.5,3,3.25,3.5,4,4.25,4.5}))</f>
        <v>0</v>
      </c>
      <c r="G11" s="18"/>
      <c r="I11" s="29">
        <f t="shared" si="0"/>
        <v>0</v>
      </c>
      <c r="J11" s="16"/>
      <c r="K11" s="16"/>
      <c r="L11" s="16"/>
      <c r="M11" s="15"/>
    </row>
    <row r="12" spans="2:13" x14ac:dyDescent="0.2">
      <c r="B12" s="56"/>
      <c r="C12" s="55"/>
      <c r="D12" s="32">
        <v>0</v>
      </c>
      <c r="E12" s="53"/>
      <c r="F12" s="30">
        <f>(LOOKUP(C12,{0,65,70,73,77,80,83,87,90,93,98},{0,1,2,2.25,2.5,3,3.25,3.5,4,4.25,4.5}))</f>
        <v>0</v>
      </c>
      <c r="G12" s="18"/>
      <c r="I12" s="29">
        <f t="shared" si="0"/>
        <v>0</v>
      </c>
      <c r="J12" s="16"/>
      <c r="K12" s="16"/>
      <c r="L12" s="16"/>
      <c r="M12" s="15"/>
    </row>
    <row r="13" spans="2:13" x14ac:dyDescent="0.2">
      <c r="B13" s="56"/>
      <c r="C13" s="55"/>
      <c r="D13" s="32">
        <v>0</v>
      </c>
      <c r="E13" s="53"/>
      <c r="F13" s="30">
        <f>(LOOKUP(C13,{0,65,70,73,77,80,83,87,90,93,98},{0,1,2,2.25,2.5,3,3.25,3.5,4,4.25,4.5}))</f>
        <v>0</v>
      </c>
      <c r="G13" s="18"/>
      <c r="I13" s="29">
        <f t="shared" si="0"/>
        <v>0</v>
      </c>
      <c r="J13" s="16"/>
      <c r="K13" s="16"/>
      <c r="L13" s="16"/>
      <c r="M13" s="15"/>
    </row>
    <row r="14" spans="2:13" x14ac:dyDescent="0.2">
      <c r="B14" s="56"/>
      <c r="C14" s="55"/>
      <c r="D14" s="32">
        <v>0</v>
      </c>
      <c r="E14" s="53"/>
      <c r="F14" s="30">
        <f>(LOOKUP(C14,{0,65,70,73,77,80,83,87,90,93,98},{0,1,2,2.25,2.5,3,3.25,3.5,4,4.25,4.5}))</f>
        <v>0</v>
      </c>
      <c r="G14" s="18"/>
      <c r="I14" s="29">
        <f t="shared" si="0"/>
        <v>0</v>
      </c>
      <c r="J14" s="16"/>
      <c r="K14" s="16"/>
      <c r="L14" s="16"/>
      <c r="M14" s="15"/>
    </row>
    <row r="15" spans="2:13" x14ac:dyDescent="0.2">
      <c r="B15" s="56"/>
      <c r="C15" s="55"/>
      <c r="D15" s="32">
        <v>0</v>
      </c>
      <c r="E15" s="53"/>
      <c r="F15" s="30">
        <f>(LOOKUP(C15,{0,65,70,73,77,80,83,87,90,93,98},{0,1,2,2.25,2.5,3,3.25,3.5,4,4.25,4.5}))</f>
        <v>0</v>
      </c>
      <c r="G15" s="18"/>
      <c r="I15" s="29">
        <f t="shared" si="0"/>
        <v>0</v>
      </c>
      <c r="J15" s="16"/>
      <c r="K15" s="16"/>
      <c r="L15" s="16"/>
      <c r="M15" s="15"/>
    </row>
    <row r="16" spans="2:13" x14ac:dyDescent="0.2">
      <c r="B16" s="56"/>
      <c r="C16" s="55"/>
      <c r="D16" s="32">
        <v>0</v>
      </c>
      <c r="E16" s="53"/>
      <c r="F16" s="30">
        <f>(LOOKUP(C16,{0,65,70,73,77,80,83,87,90,93,98},{0,1,2,2.25,2.5,3,3.25,3.5,4,4.25,4.5}))</f>
        <v>0</v>
      </c>
      <c r="G16" s="18"/>
      <c r="I16" s="29">
        <f t="shared" si="0"/>
        <v>0</v>
      </c>
      <c r="J16" s="16"/>
      <c r="K16" s="16"/>
      <c r="L16" s="16"/>
      <c r="M16" s="15"/>
    </row>
    <row r="17" spans="2:13" x14ac:dyDescent="0.2">
      <c r="B17" s="34"/>
      <c r="C17" s="33"/>
      <c r="D17" s="32">
        <v>0</v>
      </c>
      <c r="E17" s="52"/>
      <c r="F17" s="30">
        <f>(LOOKUP(C17,{0,65,70,73,77,80,83,87,90,93,98},{0,1,2,2.25,2.5,3,3.25,3.5,4,4.25,4.5}))</f>
        <v>0</v>
      </c>
      <c r="G17" s="18"/>
      <c r="I17" s="29">
        <f t="shared" si="0"/>
        <v>0</v>
      </c>
      <c r="J17" s="16"/>
      <c r="K17" s="16"/>
      <c r="L17" s="16"/>
      <c r="M17" s="15"/>
    </row>
    <row r="18" spans="2:13" x14ac:dyDescent="0.2">
      <c r="B18" s="34"/>
      <c r="C18" s="33"/>
      <c r="D18" s="32">
        <v>0</v>
      </c>
      <c r="E18" s="31"/>
      <c r="F18" s="30">
        <f>(LOOKUP(C18,{0,65,70,73,77,80,83,87,90,93,98},{0,1,2,2.25,2.5,3,3.25,3.5,4,4.25,4.5}))</f>
        <v>0</v>
      </c>
      <c r="G18" s="18"/>
      <c r="I18" s="29">
        <f t="shared" si="0"/>
        <v>0</v>
      </c>
      <c r="J18" s="16"/>
      <c r="K18" s="16"/>
      <c r="L18" s="16"/>
      <c r="M18" s="15"/>
    </row>
    <row r="19" spans="2:13" ht="16.5" customHeight="1" x14ac:dyDescent="0.2">
      <c r="B19" s="28" t="s">
        <v>8</v>
      </c>
      <c r="C19" s="93">
        <f>SUM(E9:E18)</f>
        <v>2</v>
      </c>
      <c r="D19" s="26"/>
      <c r="E19" s="20"/>
      <c r="F19" s="25"/>
      <c r="G19" s="18"/>
      <c r="I19" s="17"/>
      <c r="J19" s="16"/>
      <c r="K19" s="16"/>
      <c r="L19" s="16"/>
      <c r="M19" s="15"/>
    </row>
    <row r="20" spans="2:13" x14ac:dyDescent="0.2">
      <c r="B20" s="22" t="s">
        <v>7</v>
      </c>
      <c r="C20" s="92">
        <f>SUM(I9:I18)/SUM(E9:E18)</f>
        <v>3.875</v>
      </c>
      <c r="D20" s="21"/>
      <c r="E20" s="24"/>
      <c r="F20" s="19"/>
      <c r="G20" s="18"/>
      <c r="I20" s="17"/>
      <c r="J20" s="16"/>
      <c r="K20" s="16"/>
      <c r="L20" s="16"/>
      <c r="M20" s="15"/>
    </row>
    <row r="21" spans="2:13" x14ac:dyDescent="0.2">
      <c r="B21" s="22" t="s">
        <v>6</v>
      </c>
      <c r="C21" s="92">
        <f>SUM(I9:I18)/SUM(E9:E18)</f>
        <v>3.875</v>
      </c>
      <c r="D21" s="21"/>
      <c r="E21" s="20"/>
      <c r="F21" s="19"/>
      <c r="G21" s="18"/>
      <c r="I21" s="17"/>
      <c r="J21" s="16"/>
      <c r="K21" s="16"/>
      <c r="L21" s="16"/>
      <c r="M21" s="15"/>
    </row>
    <row r="22" spans="2:13" x14ac:dyDescent="0.2">
      <c r="B22" s="22" t="s">
        <v>5</v>
      </c>
      <c r="C22" s="94">
        <f>SUM(E8:E18)</f>
        <v>2</v>
      </c>
      <c r="D22" s="21"/>
      <c r="E22" s="20"/>
      <c r="F22" s="19"/>
      <c r="G22" s="18"/>
      <c r="I22" s="17"/>
      <c r="J22" s="16"/>
      <c r="K22" s="16"/>
      <c r="L22" s="16"/>
      <c r="M22" s="15"/>
    </row>
    <row r="23" spans="2:13" x14ac:dyDescent="0.2">
      <c r="B23" s="51"/>
      <c r="C23" s="20"/>
      <c r="D23" s="20"/>
      <c r="E23" s="20"/>
      <c r="F23" s="19"/>
      <c r="G23" s="18"/>
      <c r="I23" s="17"/>
      <c r="J23" s="16"/>
      <c r="K23" s="16"/>
      <c r="L23" s="16"/>
      <c r="M23" s="15"/>
    </row>
    <row r="24" spans="2:13" ht="15" customHeight="1" x14ac:dyDescent="0.2">
      <c r="B24" s="47" t="s">
        <v>84</v>
      </c>
      <c r="C24" s="125" t="s">
        <v>48</v>
      </c>
      <c r="D24" s="125"/>
      <c r="E24" s="125"/>
      <c r="F24" s="46"/>
      <c r="G24" s="18"/>
      <c r="I24" s="17"/>
      <c r="J24" s="16"/>
      <c r="K24" s="16"/>
      <c r="L24" s="16"/>
      <c r="M24" s="15"/>
    </row>
    <row r="25" spans="2:13" ht="30" x14ac:dyDescent="0.2">
      <c r="B25" s="37" t="s">
        <v>13</v>
      </c>
      <c r="C25" s="36" t="s">
        <v>12</v>
      </c>
      <c r="D25" s="36" t="s">
        <v>11</v>
      </c>
      <c r="E25" s="36" t="s">
        <v>10</v>
      </c>
      <c r="F25" s="35" t="s">
        <v>9</v>
      </c>
      <c r="G25" s="18"/>
      <c r="I25" s="17"/>
      <c r="J25" s="16"/>
      <c r="K25" s="16"/>
      <c r="L25" s="16"/>
      <c r="M25" s="15"/>
    </row>
    <row r="26" spans="2:13" x14ac:dyDescent="0.2">
      <c r="B26" s="56" t="s">
        <v>47</v>
      </c>
      <c r="C26" s="55">
        <v>91</v>
      </c>
      <c r="D26" s="54">
        <v>0</v>
      </c>
      <c r="E26" s="53">
        <v>1</v>
      </c>
      <c r="F26" s="30">
        <f>(LOOKUP(C26,{0,65,70,73,77,80,83,87,90,93,98},{0,1,2,2.25,2.5,3,3.25,3.5,4,4.25,4.5}))</f>
        <v>4</v>
      </c>
      <c r="G26" s="18"/>
      <c r="I26" s="29">
        <f t="shared" ref="I26:I35" si="1">+F26*E26</f>
        <v>4</v>
      </c>
      <c r="J26" s="16"/>
      <c r="K26" s="16"/>
      <c r="L26" s="16"/>
      <c r="M26" s="15"/>
    </row>
    <row r="27" spans="2:13" x14ac:dyDescent="0.2">
      <c r="B27" s="56" t="s">
        <v>46</v>
      </c>
      <c r="C27" s="55">
        <v>93</v>
      </c>
      <c r="D27" s="54">
        <v>0</v>
      </c>
      <c r="E27" s="53">
        <v>1</v>
      </c>
      <c r="F27" s="30">
        <f>(LOOKUP(C27,{0,65,70,73,77,80,83,87,90,93,98},{0,1,2,2.25,2.5,3,3.25,3.5,4,4.25,4.5}))</f>
        <v>4.25</v>
      </c>
      <c r="G27" s="18"/>
      <c r="I27" s="29">
        <f t="shared" si="1"/>
        <v>4.25</v>
      </c>
      <c r="J27" s="16"/>
      <c r="K27" s="16"/>
      <c r="L27" s="16"/>
      <c r="M27" s="15"/>
    </row>
    <row r="28" spans="2:13" x14ac:dyDescent="0.2">
      <c r="B28" s="56" t="s">
        <v>45</v>
      </c>
      <c r="C28" s="55">
        <v>89</v>
      </c>
      <c r="D28" s="54">
        <v>0</v>
      </c>
      <c r="E28" s="53">
        <v>1</v>
      </c>
      <c r="F28" s="30">
        <f>(LOOKUP(C28,{0,65,70,73,77,80,83,87,90,93,98},{0,1,2,2.25,2.5,3,3.25,3.5,4,4.25,4.5}))</f>
        <v>3.5</v>
      </c>
      <c r="G28" s="18"/>
      <c r="I28" s="29">
        <f t="shared" si="1"/>
        <v>3.5</v>
      </c>
      <c r="J28" s="16"/>
      <c r="K28" s="16"/>
      <c r="L28" s="16"/>
      <c r="M28" s="15"/>
    </row>
    <row r="29" spans="2:13" x14ac:dyDescent="0.2">
      <c r="B29" s="56" t="s">
        <v>38</v>
      </c>
      <c r="C29" s="55">
        <v>92</v>
      </c>
      <c r="D29" s="54">
        <v>0</v>
      </c>
      <c r="E29" s="53">
        <v>1</v>
      </c>
      <c r="F29" s="30">
        <f>(LOOKUP(C29,{0,65,70,73,77,80,83,87,90,93,98},{0,1,2,2.25,2.5,3,3.25,3.5,4,4.25,4.5}))</f>
        <v>4</v>
      </c>
      <c r="G29" s="18"/>
      <c r="I29" s="29">
        <f t="shared" si="1"/>
        <v>4</v>
      </c>
      <c r="J29" s="16"/>
      <c r="K29" s="16"/>
      <c r="L29" s="16"/>
      <c r="M29" s="15"/>
    </row>
    <row r="30" spans="2:13" x14ac:dyDescent="0.2">
      <c r="B30" s="56" t="s">
        <v>44</v>
      </c>
      <c r="C30" s="55">
        <v>98</v>
      </c>
      <c r="D30" s="54">
        <v>0</v>
      </c>
      <c r="E30" s="53">
        <v>0.5</v>
      </c>
      <c r="F30" s="30">
        <f>(LOOKUP(C30,{0,65,70,73,77,80,83,87,90,93,98},{0,1,2,2.25,2.5,3,3.25,3.5,4,4.25,4.5}))</f>
        <v>4.5</v>
      </c>
      <c r="G30" s="18"/>
      <c r="I30" s="29">
        <f t="shared" si="1"/>
        <v>2.25</v>
      </c>
      <c r="J30" s="16"/>
      <c r="K30" s="16"/>
      <c r="L30" s="16"/>
      <c r="M30" s="15"/>
    </row>
    <row r="31" spans="2:13" x14ac:dyDescent="0.2">
      <c r="B31" s="56" t="s">
        <v>43</v>
      </c>
      <c r="C31" s="55">
        <v>94</v>
      </c>
      <c r="D31" s="54">
        <v>0</v>
      </c>
      <c r="E31" s="53">
        <v>1</v>
      </c>
      <c r="F31" s="30">
        <f>(LOOKUP(C31,{0,65,70,73,77,80,83,87,90,93,98},{0,1,2,2.25,2.5,3,3.25,3.5,4,4.25,4.5}))</f>
        <v>4.25</v>
      </c>
      <c r="G31" s="18"/>
      <c r="I31" s="29">
        <f t="shared" si="1"/>
        <v>4.25</v>
      </c>
      <c r="J31" s="16"/>
      <c r="K31" s="16"/>
      <c r="L31" s="16"/>
      <c r="M31" s="15"/>
    </row>
    <row r="32" spans="2:13" x14ac:dyDescent="0.2">
      <c r="B32" s="56" t="s">
        <v>42</v>
      </c>
      <c r="C32" s="55">
        <v>85</v>
      </c>
      <c r="D32" s="54">
        <v>0</v>
      </c>
      <c r="E32" s="53">
        <v>1</v>
      </c>
      <c r="F32" s="30">
        <f>(LOOKUP(C32,{0,65,70,73,77,80,83,87,90,93,98},{0,1,2,2.25,2.5,3,3.25,3.5,4,4.25,4.5}))</f>
        <v>3.25</v>
      </c>
      <c r="G32" s="18"/>
      <c r="I32" s="29">
        <f t="shared" si="1"/>
        <v>3.25</v>
      </c>
      <c r="J32" s="16"/>
      <c r="K32" s="16"/>
      <c r="L32" s="16"/>
      <c r="M32" s="15"/>
    </row>
    <row r="33" spans="2:13" x14ac:dyDescent="0.2">
      <c r="B33" s="56" t="s">
        <v>21</v>
      </c>
      <c r="C33" s="55">
        <v>81</v>
      </c>
      <c r="D33" s="54">
        <v>0</v>
      </c>
      <c r="E33" s="53">
        <v>0.5</v>
      </c>
      <c r="F33" s="30">
        <f>(LOOKUP(C33,{0,65,70,73,77,80,83,87,90,93,98},{0,1,2,2.25,2.5,3,3.25,3.5,4,4.25,4.5}))</f>
        <v>3</v>
      </c>
      <c r="G33" s="18"/>
      <c r="I33" s="29">
        <f t="shared" si="1"/>
        <v>1.5</v>
      </c>
      <c r="J33" s="16"/>
      <c r="K33" s="16"/>
      <c r="L33" s="16"/>
      <c r="M33" s="15"/>
    </row>
    <row r="34" spans="2:13" x14ac:dyDescent="0.2">
      <c r="B34" s="34"/>
      <c r="C34" s="33"/>
      <c r="D34" s="32">
        <v>0</v>
      </c>
      <c r="E34" s="32"/>
      <c r="F34" s="30">
        <f>(LOOKUP(C34,{0,65,70,73,77,80,83,87,90,93,98},{0,1,2,2.25,2.5,3,3.25,3.5,4,4.25,4.5}))</f>
        <v>0</v>
      </c>
      <c r="G34" s="18"/>
      <c r="I34" s="29">
        <f t="shared" si="1"/>
        <v>0</v>
      </c>
      <c r="J34" s="16"/>
      <c r="K34" s="16"/>
      <c r="L34" s="16"/>
      <c r="M34" s="15"/>
    </row>
    <row r="35" spans="2:13" x14ac:dyDescent="0.2">
      <c r="B35" s="34"/>
      <c r="C35" s="33"/>
      <c r="D35" s="32">
        <v>0</v>
      </c>
      <c r="E35" s="31"/>
      <c r="F35" s="30">
        <f>(LOOKUP(C35,{0,65,70,73,77,80,83,87,90,93,98},{0,1,2,2.25,2.5,3,3.25,3.5,4,4.25,4.5}))</f>
        <v>0</v>
      </c>
      <c r="G35" s="18"/>
      <c r="I35" s="29">
        <f t="shared" si="1"/>
        <v>0</v>
      </c>
      <c r="J35" s="16"/>
      <c r="K35" s="16"/>
      <c r="L35" s="16"/>
      <c r="M35" s="15"/>
    </row>
    <row r="36" spans="2:13" ht="18" customHeight="1" x14ac:dyDescent="0.2">
      <c r="B36" s="28" t="s">
        <v>8</v>
      </c>
      <c r="C36" s="93">
        <f>SUM(E26:E35)</f>
        <v>7</v>
      </c>
      <c r="D36" s="27"/>
      <c r="E36" s="26"/>
      <c r="F36" s="25"/>
      <c r="G36" s="18"/>
      <c r="I36" s="17"/>
      <c r="J36" s="16"/>
      <c r="K36" s="16"/>
      <c r="L36" s="16"/>
      <c r="M36" s="15"/>
    </row>
    <row r="37" spans="2:13" x14ac:dyDescent="0.2">
      <c r="B37" s="22" t="s">
        <v>7</v>
      </c>
      <c r="C37" s="91">
        <f>SUM(I26:I35)/SUM(E26:E35)</f>
        <v>3.8571428571428572</v>
      </c>
      <c r="D37" s="21"/>
      <c r="E37" s="24"/>
      <c r="F37" s="19"/>
      <c r="G37" s="18"/>
      <c r="I37" s="17"/>
      <c r="J37" s="16"/>
      <c r="K37" s="16"/>
      <c r="L37" s="16"/>
      <c r="M37" s="15"/>
    </row>
    <row r="38" spans="2:13" x14ac:dyDescent="0.2">
      <c r="B38" s="22" t="s">
        <v>6</v>
      </c>
      <c r="C38" s="92">
        <f>SUM(I9:I35)/SUM(E9:E35)</f>
        <v>3.8611111111111112</v>
      </c>
      <c r="D38" s="21"/>
      <c r="E38" s="20"/>
      <c r="F38" s="19"/>
      <c r="G38" s="18"/>
      <c r="I38" s="17"/>
      <c r="J38" s="16"/>
      <c r="K38" s="16"/>
      <c r="L38" s="16"/>
      <c r="M38" s="15"/>
    </row>
    <row r="39" spans="2:13" x14ac:dyDescent="0.2">
      <c r="B39" s="22" t="s">
        <v>5</v>
      </c>
      <c r="C39" s="94">
        <f>SUM(E8:E35)</f>
        <v>9</v>
      </c>
      <c r="D39" s="21"/>
      <c r="E39" s="20"/>
      <c r="F39" s="19"/>
      <c r="G39" s="18"/>
      <c r="I39" s="17"/>
      <c r="J39" s="16"/>
      <c r="K39" s="16"/>
      <c r="L39" s="16"/>
      <c r="M39" s="15"/>
    </row>
    <row r="40" spans="2:13" ht="16" thickBot="1" x14ac:dyDescent="0.25">
      <c r="B40" s="45"/>
      <c r="C40" s="44"/>
      <c r="D40" s="44"/>
      <c r="E40" s="44"/>
      <c r="F40" s="43"/>
      <c r="G40" s="10"/>
      <c r="I40" s="17"/>
      <c r="J40" s="16"/>
      <c r="K40" s="16"/>
      <c r="L40" s="16"/>
      <c r="M40" s="15"/>
    </row>
    <row r="41" spans="2:13" ht="16" thickBot="1" x14ac:dyDescent="0.25">
      <c r="B41" s="42"/>
      <c r="C41" s="42"/>
      <c r="D41" s="42"/>
      <c r="E41" s="42"/>
      <c r="F41" s="39"/>
      <c r="G41" s="41"/>
      <c r="I41" s="17"/>
      <c r="J41" s="16"/>
      <c r="K41" s="16"/>
      <c r="L41" s="16"/>
      <c r="M41" s="15"/>
    </row>
    <row r="42" spans="2:13" ht="15" customHeight="1" x14ac:dyDescent="0.2">
      <c r="B42" s="40" t="s">
        <v>84</v>
      </c>
      <c r="C42" s="126" t="s">
        <v>41</v>
      </c>
      <c r="D42" s="126"/>
      <c r="E42" s="126"/>
      <c r="F42" s="39"/>
      <c r="G42" s="38"/>
      <c r="I42" s="17"/>
      <c r="J42" s="16"/>
      <c r="K42" s="16"/>
      <c r="L42" s="16"/>
      <c r="M42" s="15"/>
    </row>
    <row r="43" spans="2:13" ht="30" x14ac:dyDescent="0.2">
      <c r="B43" s="74" t="s">
        <v>13</v>
      </c>
      <c r="C43" s="73" t="s">
        <v>12</v>
      </c>
      <c r="D43" s="73" t="s">
        <v>11</v>
      </c>
      <c r="E43" s="73" t="s">
        <v>10</v>
      </c>
      <c r="F43" s="72" t="s">
        <v>9</v>
      </c>
      <c r="G43" s="18"/>
      <c r="I43" s="17"/>
      <c r="J43" s="16"/>
      <c r="K43" s="16"/>
      <c r="L43" s="16"/>
      <c r="M43" s="15"/>
    </row>
    <row r="44" spans="2:13" x14ac:dyDescent="0.2">
      <c r="B44" s="56" t="s">
        <v>40</v>
      </c>
      <c r="C44" s="55">
        <v>88</v>
      </c>
      <c r="D44" s="54">
        <v>0</v>
      </c>
      <c r="E44" s="54">
        <v>1</v>
      </c>
      <c r="F44" s="30">
        <f>(LOOKUP(C44,{0,65,70,73,77,80,83,87,90,93,98},{0,1,2,2.25,2.5,3,3.25,3.5,4,4.25,4.5}))</f>
        <v>3.5</v>
      </c>
      <c r="G44" s="18"/>
      <c r="I44" s="29">
        <f t="shared" ref="I44:I53" si="2">+F44*E44</f>
        <v>3.5</v>
      </c>
      <c r="J44" s="16"/>
      <c r="K44" s="16"/>
      <c r="L44" s="16"/>
      <c r="M44" s="15"/>
    </row>
    <row r="45" spans="2:13" x14ac:dyDescent="0.2">
      <c r="B45" s="56" t="s">
        <v>39</v>
      </c>
      <c r="C45" s="55">
        <v>75</v>
      </c>
      <c r="D45" s="54">
        <v>0</v>
      </c>
      <c r="E45" s="54">
        <v>1</v>
      </c>
      <c r="F45" s="30">
        <f>(LOOKUP(C45,{0,65,70,73,77,80,83,87,90,93,98},{0,1,2,2.25,2.5,3,3.25,3.5,4,4.25,4.5}))</f>
        <v>2.25</v>
      </c>
      <c r="G45" s="18"/>
      <c r="I45" s="29">
        <f t="shared" si="2"/>
        <v>2.25</v>
      </c>
      <c r="J45" s="16"/>
      <c r="K45" s="16"/>
      <c r="L45" s="16"/>
      <c r="M45" s="15"/>
    </row>
    <row r="46" spans="2:13" x14ac:dyDescent="0.2">
      <c r="B46" s="56" t="s">
        <v>38</v>
      </c>
      <c r="C46" s="55">
        <v>95</v>
      </c>
      <c r="D46" s="54">
        <v>0</v>
      </c>
      <c r="E46" s="54">
        <v>1</v>
      </c>
      <c r="F46" s="30">
        <f>(LOOKUP(C46,{0,65,70,73,77,80,83,87,90,93,98},{0,1,2,2.25,2.5,3,3.25,3.5,4,4.25,4.5}))</f>
        <v>4.25</v>
      </c>
      <c r="G46" s="18"/>
      <c r="I46" s="29">
        <f t="shared" si="2"/>
        <v>4.25</v>
      </c>
      <c r="J46" s="16"/>
      <c r="K46" s="16"/>
      <c r="L46" s="16"/>
      <c r="M46" s="15"/>
    </row>
    <row r="47" spans="2:13" x14ac:dyDescent="0.2">
      <c r="B47" s="56" t="s">
        <v>37</v>
      </c>
      <c r="C47" s="55">
        <v>97</v>
      </c>
      <c r="D47" s="54">
        <v>0</v>
      </c>
      <c r="E47" s="54">
        <v>1</v>
      </c>
      <c r="F47" s="30">
        <f>(LOOKUP(C47,{0,65,70,73,77,80,83,87,90,93,98},{0,1,2,2.25,2.5,3,3.25,3.5,4,4.25,4.5}))</f>
        <v>4.25</v>
      </c>
      <c r="G47" s="18"/>
      <c r="I47" s="29">
        <f t="shared" si="2"/>
        <v>4.25</v>
      </c>
      <c r="J47" s="16"/>
      <c r="K47" s="16"/>
      <c r="L47" s="16"/>
      <c r="M47" s="15"/>
    </row>
    <row r="48" spans="2:13" x14ac:dyDescent="0.2">
      <c r="B48" s="56" t="s">
        <v>36</v>
      </c>
      <c r="C48" s="55">
        <v>89</v>
      </c>
      <c r="D48" s="54">
        <v>0</v>
      </c>
      <c r="E48" s="54">
        <v>1</v>
      </c>
      <c r="F48" s="30">
        <f>(LOOKUP(C48,{0,65,70,73,77,80,83,87,90,93,98},{0,1,2,2.25,2.5,3,3.25,3.5,4,4.25,4.5}))</f>
        <v>3.5</v>
      </c>
      <c r="G48" s="18"/>
      <c r="I48" s="29">
        <f t="shared" si="2"/>
        <v>3.5</v>
      </c>
      <c r="J48" s="16"/>
      <c r="K48" s="16"/>
      <c r="L48" s="16"/>
      <c r="M48" s="15"/>
    </row>
    <row r="49" spans="2:13" x14ac:dyDescent="0.2">
      <c r="B49" s="56" t="s">
        <v>35</v>
      </c>
      <c r="C49" s="55">
        <v>91</v>
      </c>
      <c r="D49" s="54">
        <v>0</v>
      </c>
      <c r="E49" s="54">
        <v>1</v>
      </c>
      <c r="F49" s="30">
        <f>(LOOKUP(C49,{0,65,70,73,77,80,83,87,90,93,98},{0,1,2,2.25,2.5,3,3.25,3.5,4,4.25,4.5}))</f>
        <v>4</v>
      </c>
      <c r="G49" s="18"/>
      <c r="I49" s="29">
        <f t="shared" si="2"/>
        <v>4</v>
      </c>
      <c r="J49" s="16"/>
      <c r="K49" s="16"/>
      <c r="L49" s="16"/>
      <c r="M49" s="15"/>
    </row>
    <row r="50" spans="2:13" x14ac:dyDescent="0.2">
      <c r="B50" s="56" t="s">
        <v>21</v>
      </c>
      <c r="C50" s="55">
        <v>80</v>
      </c>
      <c r="D50" s="54">
        <v>0</v>
      </c>
      <c r="E50" s="54">
        <v>1</v>
      </c>
      <c r="F50" s="30">
        <f>(LOOKUP(C50,{0,65,70,73,77,80,83,87,90,93,98},{0,1,2,2.25,2.5,3,3.25,3.5,4,4.25,4.5}))</f>
        <v>3</v>
      </c>
      <c r="G50" s="18"/>
      <c r="I50" s="29">
        <f t="shared" si="2"/>
        <v>3</v>
      </c>
      <c r="J50" s="16"/>
      <c r="K50" s="16"/>
      <c r="L50" s="16"/>
      <c r="M50" s="15"/>
    </row>
    <row r="51" spans="2:13" x14ac:dyDescent="0.2">
      <c r="B51" s="34"/>
      <c r="C51" s="33"/>
      <c r="D51" s="32">
        <v>0</v>
      </c>
      <c r="E51" s="32"/>
      <c r="F51" s="30">
        <f>(LOOKUP(C51,{0,65,70,73,77,80,83,87,90,93,98},{0,1,2,2.25,2.5,3,3.25,3.5,4,4.25,4.5}))</f>
        <v>0</v>
      </c>
      <c r="G51" s="18"/>
      <c r="I51" s="29">
        <f t="shared" si="2"/>
        <v>0</v>
      </c>
      <c r="J51" s="16"/>
      <c r="K51" s="16"/>
      <c r="L51" s="16"/>
      <c r="M51" s="15"/>
    </row>
    <row r="52" spans="2:13" x14ac:dyDescent="0.2">
      <c r="B52" s="34"/>
      <c r="C52" s="33"/>
      <c r="D52" s="32">
        <v>0</v>
      </c>
      <c r="E52" s="32"/>
      <c r="F52" s="30">
        <f>(LOOKUP(C52,{0,65,70,73,77,80,83,87,90,93,98},{0,1,2,2.25,2.5,3,3.25,3.5,4,4.25,4.5}))</f>
        <v>0</v>
      </c>
      <c r="G52" s="18"/>
      <c r="I52" s="29">
        <f t="shared" si="2"/>
        <v>0</v>
      </c>
      <c r="J52" s="16"/>
      <c r="K52" s="16"/>
      <c r="L52" s="16"/>
      <c r="M52" s="15"/>
    </row>
    <row r="53" spans="2:13" x14ac:dyDescent="0.2">
      <c r="B53" s="34"/>
      <c r="C53" s="33"/>
      <c r="D53" s="32">
        <v>0</v>
      </c>
      <c r="E53" s="31"/>
      <c r="F53" s="30">
        <f>(LOOKUP(C53,{0,65,70,73,77,80,83,87,90,93,98},{0,1,2,2.25,2.5,3,3.25,3.5,4,4.25,4.5}))</f>
        <v>0</v>
      </c>
      <c r="G53" s="18"/>
      <c r="I53" s="29">
        <f t="shared" si="2"/>
        <v>0</v>
      </c>
      <c r="J53" s="16"/>
      <c r="K53" s="16"/>
      <c r="L53" s="16"/>
      <c r="M53" s="15"/>
    </row>
    <row r="54" spans="2:13" ht="15.75" customHeight="1" x14ac:dyDescent="0.2">
      <c r="B54" s="28" t="s">
        <v>8</v>
      </c>
      <c r="C54" s="93">
        <f>SUM(E44:E53)</f>
        <v>7</v>
      </c>
      <c r="D54" s="27"/>
      <c r="E54" s="26"/>
      <c r="F54" s="25"/>
      <c r="G54" s="18"/>
      <c r="I54" s="17"/>
      <c r="J54" s="16"/>
      <c r="K54" s="16"/>
      <c r="L54" s="16"/>
      <c r="M54" s="15"/>
    </row>
    <row r="55" spans="2:13" x14ac:dyDescent="0.2">
      <c r="B55" s="22" t="s">
        <v>7</v>
      </c>
      <c r="C55" s="91">
        <f>SUM(I44:I53)/SUM(E44:E53)</f>
        <v>3.5357142857142856</v>
      </c>
      <c r="D55" s="21"/>
      <c r="E55" s="24"/>
      <c r="F55" s="19"/>
      <c r="G55" s="18"/>
      <c r="I55" s="17"/>
      <c r="J55" s="16"/>
      <c r="K55" s="16"/>
      <c r="L55" s="16"/>
      <c r="M55" s="15"/>
    </row>
    <row r="56" spans="2:13" x14ac:dyDescent="0.2">
      <c r="B56" s="22" t="s">
        <v>6</v>
      </c>
      <c r="C56" s="92">
        <f>SUM(I9:I53)/SUM(E9:E53)</f>
        <v>3.71875</v>
      </c>
      <c r="D56" s="21"/>
      <c r="E56" s="20"/>
      <c r="F56" s="19"/>
      <c r="G56" s="18"/>
      <c r="I56" s="17"/>
      <c r="J56" s="16"/>
      <c r="K56" s="16"/>
      <c r="L56" s="16"/>
      <c r="M56" s="15"/>
    </row>
    <row r="57" spans="2:13" x14ac:dyDescent="0.2">
      <c r="B57" s="22" t="s">
        <v>5</v>
      </c>
      <c r="C57" s="94">
        <f>SUM(E8:E53)</f>
        <v>16</v>
      </c>
      <c r="D57" s="21"/>
      <c r="E57" s="20"/>
      <c r="F57" s="19"/>
      <c r="G57" s="18"/>
      <c r="I57" s="17"/>
      <c r="J57" s="16"/>
      <c r="K57" s="16"/>
      <c r="L57" s="16"/>
      <c r="M57" s="15"/>
    </row>
    <row r="58" spans="2:13" x14ac:dyDescent="0.2">
      <c r="B58" s="49"/>
      <c r="C58" s="48"/>
      <c r="D58" s="48"/>
      <c r="E58" s="48"/>
      <c r="F58" s="46"/>
      <c r="G58" s="18"/>
      <c r="I58" s="17"/>
      <c r="J58" s="16"/>
      <c r="K58" s="16"/>
      <c r="L58" s="16"/>
      <c r="M58" s="15"/>
    </row>
    <row r="59" spans="2:13" ht="15" customHeight="1" x14ac:dyDescent="0.2">
      <c r="B59" s="47" t="s">
        <v>84</v>
      </c>
      <c r="C59" s="125" t="s">
        <v>34</v>
      </c>
      <c r="D59" s="125"/>
      <c r="E59" s="125"/>
      <c r="F59" s="46"/>
      <c r="G59" s="18"/>
      <c r="I59" s="17"/>
      <c r="J59" s="16"/>
      <c r="K59" s="16"/>
      <c r="L59" s="16"/>
      <c r="M59" s="15"/>
    </row>
    <row r="60" spans="2:13" ht="30" x14ac:dyDescent="0.2">
      <c r="B60" s="37" t="s">
        <v>13</v>
      </c>
      <c r="C60" s="36" t="s">
        <v>12</v>
      </c>
      <c r="D60" s="36" t="s">
        <v>11</v>
      </c>
      <c r="E60" s="36" t="s">
        <v>10</v>
      </c>
      <c r="F60" s="35" t="s">
        <v>9</v>
      </c>
      <c r="G60" s="18"/>
      <c r="I60" s="17"/>
      <c r="J60" s="16"/>
      <c r="K60" s="16"/>
      <c r="L60" s="16"/>
      <c r="M60" s="15"/>
    </row>
    <row r="61" spans="2:13" x14ac:dyDescent="0.2">
      <c r="B61" s="56" t="s">
        <v>33</v>
      </c>
      <c r="C61" s="55">
        <v>85</v>
      </c>
      <c r="D61" s="54">
        <v>0</v>
      </c>
      <c r="E61" s="53">
        <v>1</v>
      </c>
      <c r="F61" s="30">
        <f>(LOOKUP(C61,{0,65,70,73,77,80,83,87,90,93,98},{0,1,2,2.25,2.5,3,3.25,3.5,4,4.25,4.5}))</f>
        <v>3.25</v>
      </c>
      <c r="G61" s="18"/>
      <c r="I61" s="29">
        <f t="shared" ref="I61:I70" si="3">+F61*E61</f>
        <v>3.25</v>
      </c>
      <c r="J61" s="16"/>
      <c r="K61" s="16"/>
      <c r="L61" s="16"/>
      <c r="M61" s="15"/>
    </row>
    <row r="62" spans="2:13" x14ac:dyDescent="0.2">
      <c r="B62" s="56" t="s">
        <v>32</v>
      </c>
      <c r="C62" s="55">
        <v>89</v>
      </c>
      <c r="D62" s="54">
        <v>0</v>
      </c>
      <c r="E62" s="53">
        <v>1</v>
      </c>
      <c r="F62" s="30">
        <f>(LOOKUP(C62,{0,65,70,73,77,80,83,87,90,93,98},{0,1,2,2.25,2.5,3,3.25,3.5,4,4.25,4.5}))</f>
        <v>3.5</v>
      </c>
      <c r="G62" s="18"/>
      <c r="I62" s="29">
        <f t="shared" si="3"/>
        <v>3.5</v>
      </c>
      <c r="J62" s="16"/>
      <c r="K62" s="16"/>
      <c r="L62" s="16"/>
      <c r="M62" s="15"/>
    </row>
    <row r="63" spans="2:13" x14ac:dyDescent="0.2">
      <c r="B63" s="56" t="s">
        <v>31</v>
      </c>
      <c r="C63" s="55">
        <v>87</v>
      </c>
      <c r="D63" s="54">
        <v>0</v>
      </c>
      <c r="E63" s="53">
        <v>1</v>
      </c>
      <c r="F63" s="30">
        <f>(LOOKUP(C63,{0,65,70,73,77,80,83,87,90,93,98},{0,1,2,2.25,2.5,3,3.25,3.5,4,4.25,4.5}))</f>
        <v>3.5</v>
      </c>
      <c r="G63" s="18"/>
      <c r="I63" s="29">
        <f t="shared" si="3"/>
        <v>3.5</v>
      </c>
      <c r="J63" s="16"/>
      <c r="K63" s="16"/>
      <c r="L63" s="16"/>
      <c r="M63" s="15"/>
    </row>
    <row r="64" spans="2:13" x14ac:dyDescent="0.2">
      <c r="B64" s="56" t="s">
        <v>30</v>
      </c>
      <c r="C64" s="55">
        <v>90</v>
      </c>
      <c r="D64" s="54">
        <v>0</v>
      </c>
      <c r="E64" s="53">
        <v>1</v>
      </c>
      <c r="F64" s="30">
        <f>(LOOKUP(C64,{0,65,70,73,77,80,83,87,90,93,98},{0,1,2,2.25,2.5,3,3.25,3.5,4,4.25,4.5}))</f>
        <v>4</v>
      </c>
      <c r="G64" s="18"/>
      <c r="I64" s="29">
        <f t="shared" si="3"/>
        <v>4</v>
      </c>
      <c r="J64" s="16"/>
      <c r="K64" s="16"/>
      <c r="L64" s="16"/>
      <c r="M64" s="15"/>
    </row>
    <row r="65" spans="2:13" x14ac:dyDescent="0.2">
      <c r="B65" s="56" t="s">
        <v>29</v>
      </c>
      <c r="C65" s="55">
        <v>87</v>
      </c>
      <c r="D65" s="54">
        <v>0</v>
      </c>
      <c r="E65" s="53">
        <v>1</v>
      </c>
      <c r="F65" s="30">
        <f>(LOOKUP(C65,{0,65,70,73,77,80,83,87,90,93,98},{0,1,2,2.25,2.5,3,3.25,3.5,4,4.25,4.5}))</f>
        <v>3.5</v>
      </c>
      <c r="G65" s="18"/>
      <c r="I65" s="29">
        <f t="shared" si="3"/>
        <v>3.5</v>
      </c>
      <c r="J65" s="16"/>
      <c r="K65" s="16"/>
      <c r="L65" s="16"/>
      <c r="M65" s="15"/>
    </row>
    <row r="66" spans="2:13" x14ac:dyDescent="0.2">
      <c r="B66" s="56" t="s">
        <v>28</v>
      </c>
      <c r="C66" s="55">
        <v>98</v>
      </c>
      <c r="D66" s="54">
        <v>0</v>
      </c>
      <c r="E66" s="53">
        <v>1</v>
      </c>
      <c r="F66" s="30">
        <f>(LOOKUP(C66,{0,65,70,73,77,80,83,87,90,93,98},{0,1,2,2.25,2.5,3,3.25,3.5,4,4.25,4.5}))</f>
        <v>4.5</v>
      </c>
      <c r="G66" s="18"/>
      <c r="I66" s="29">
        <f t="shared" si="3"/>
        <v>4.5</v>
      </c>
      <c r="J66" s="16"/>
      <c r="K66" s="16"/>
      <c r="L66" s="16"/>
      <c r="M66" s="15"/>
    </row>
    <row r="67" spans="2:13" x14ac:dyDescent="0.2">
      <c r="B67" s="56" t="s">
        <v>22</v>
      </c>
      <c r="C67" s="55">
        <v>96</v>
      </c>
      <c r="D67" s="54">
        <v>0</v>
      </c>
      <c r="E67" s="53">
        <v>1</v>
      </c>
      <c r="F67" s="30">
        <f>(LOOKUP(C67,{0,65,70,73,77,80,83,87,90,93,98},{0,1,2,2.25,2.5,3,3.25,3.5,4,4.25,4.5}))</f>
        <v>4.25</v>
      </c>
      <c r="G67" s="18"/>
      <c r="I67" s="29">
        <f t="shared" si="3"/>
        <v>4.25</v>
      </c>
      <c r="J67" s="16"/>
      <c r="K67" s="16"/>
      <c r="L67" s="16"/>
      <c r="M67" s="15"/>
    </row>
    <row r="68" spans="2:13" x14ac:dyDescent="0.2">
      <c r="B68" s="34"/>
      <c r="C68" s="33"/>
      <c r="D68" s="32">
        <v>0</v>
      </c>
      <c r="E68" s="32"/>
      <c r="F68" s="30">
        <f>(LOOKUP(C68,{0,65,70,73,77,80,83,87,90,93,98},{0,1,2,2.25,2.5,3,3.25,3.5,4,4.25,4.5}))</f>
        <v>0</v>
      </c>
      <c r="G68" s="18"/>
      <c r="I68" s="29">
        <f t="shared" si="3"/>
        <v>0</v>
      </c>
      <c r="J68" s="16"/>
      <c r="K68" s="16"/>
      <c r="L68" s="16"/>
      <c r="M68" s="15"/>
    </row>
    <row r="69" spans="2:13" x14ac:dyDescent="0.2">
      <c r="B69" s="34"/>
      <c r="C69" s="33"/>
      <c r="D69" s="32">
        <v>0</v>
      </c>
      <c r="E69" s="32"/>
      <c r="F69" s="30">
        <f>(LOOKUP(C69,{0,65,70,73,77,80,83,87,90,93,98},{0,1,2,2.25,2.5,3,3.25,3.5,4,4.25,4.5}))</f>
        <v>0</v>
      </c>
      <c r="G69" s="18"/>
      <c r="I69" s="29">
        <f t="shared" si="3"/>
        <v>0</v>
      </c>
      <c r="J69" s="16"/>
      <c r="K69" s="16"/>
      <c r="L69" s="16"/>
      <c r="M69" s="15"/>
    </row>
    <row r="70" spans="2:13" x14ac:dyDescent="0.2">
      <c r="B70" s="34"/>
      <c r="C70" s="33"/>
      <c r="D70" s="32">
        <v>0</v>
      </c>
      <c r="E70" s="31"/>
      <c r="F70" s="30">
        <f>(LOOKUP(C70,{0,65,70,73,77,80,83,87,90,93,98},{0,1,2,2.25,2.5,3,3.25,3.5,4,4.25,4.5}))</f>
        <v>0</v>
      </c>
      <c r="G70" s="18"/>
      <c r="I70" s="29">
        <f t="shared" si="3"/>
        <v>0</v>
      </c>
      <c r="J70" s="16"/>
      <c r="K70" s="16"/>
      <c r="L70" s="16"/>
      <c r="M70" s="15"/>
    </row>
    <row r="71" spans="2:13" ht="17.25" customHeight="1" x14ac:dyDescent="0.2">
      <c r="B71" s="28" t="s">
        <v>8</v>
      </c>
      <c r="C71" s="93">
        <f>SUM(E61:E70)</f>
        <v>7</v>
      </c>
      <c r="D71" s="27"/>
      <c r="E71" s="26"/>
      <c r="F71" s="25"/>
      <c r="G71" s="18"/>
      <c r="I71" s="17"/>
      <c r="J71" s="16"/>
      <c r="K71" s="16"/>
      <c r="L71" s="16"/>
      <c r="M71" s="15"/>
    </row>
    <row r="72" spans="2:13" x14ac:dyDescent="0.2">
      <c r="B72" s="22" t="s">
        <v>7</v>
      </c>
      <c r="C72" s="91">
        <f>SUM(I61:I70)/SUM(E61:E70)</f>
        <v>3.7857142857142856</v>
      </c>
      <c r="D72" s="21"/>
      <c r="E72" s="24"/>
      <c r="F72" s="19"/>
      <c r="G72" s="18"/>
      <c r="I72" s="17"/>
      <c r="J72" s="16"/>
      <c r="K72" s="16"/>
      <c r="L72" s="16"/>
      <c r="M72" s="15"/>
    </row>
    <row r="73" spans="2:13" x14ac:dyDescent="0.2">
      <c r="B73" s="22" t="s">
        <v>6</v>
      </c>
      <c r="C73" s="92">
        <f>SUM(I9:I70)/SUM(E9:E70)</f>
        <v>3.7391304347826089</v>
      </c>
      <c r="D73" s="21"/>
      <c r="E73" s="20"/>
      <c r="F73" s="19"/>
      <c r="G73" s="18"/>
      <c r="I73" s="17"/>
      <c r="J73" s="16"/>
      <c r="K73" s="16"/>
      <c r="L73" s="16"/>
      <c r="M73" s="15"/>
    </row>
    <row r="74" spans="2:13" x14ac:dyDescent="0.2">
      <c r="B74" s="22" t="s">
        <v>5</v>
      </c>
      <c r="C74" s="94">
        <f>SUM(E8:E70)</f>
        <v>23</v>
      </c>
      <c r="D74" s="21"/>
      <c r="E74" s="20"/>
      <c r="F74" s="19"/>
      <c r="G74" s="18"/>
      <c r="I74" s="17"/>
      <c r="J74" s="16"/>
      <c r="K74" s="16"/>
      <c r="L74" s="16"/>
      <c r="M74" s="15"/>
    </row>
    <row r="75" spans="2:13" ht="16" thickBot="1" x14ac:dyDescent="0.25">
      <c r="B75" s="45"/>
      <c r="C75" s="44"/>
      <c r="D75" s="44"/>
      <c r="E75" s="44"/>
      <c r="F75" s="43"/>
      <c r="G75" s="10"/>
      <c r="I75" s="17"/>
      <c r="J75" s="16"/>
      <c r="K75" s="16"/>
      <c r="L75" s="16"/>
      <c r="M75" s="15"/>
    </row>
    <row r="76" spans="2:13" ht="16" thickBot="1" x14ac:dyDescent="0.25">
      <c r="B76" s="71"/>
      <c r="C76" s="71"/>
      <c r="D76" s="71"/>
      <c r="E76" s="71"/>
      <c r="F76" s="70"/>
      <c r="G76" s="69"/>
      <c r="I76" s="17"/>
      <c r="J76" s="16"/>
      <c r="K76" s="16"/>
      <c r="L76" s="16"/>
      <c r="M76" s="15"/>
    </row>
    <row r="77" spans="2:13" ht="16" x14ac:dyDescent="0.2">
      <c r="B77" s="40" t="s">
        <v>84</v>
      </c>
      <c r="C77" s="126" t="s">
        <v>27</v>
      </c>
      <c r="D77" s="126"/>
      <c r="E77" s="126"/>
      <c r="F77" s="39"/>
      <c r="G77" s="38"/>
      <c r="I77" s="17"/>
      <c r="J77" s="16"/>
      <c r="K77" s="16"/>
      <c r="L77" s="16"/>
      <c r="M77" s="15"/>
    </row>
    <row r="78" spans="2:13" ht="30" x14ac:dyDescent="0.2">
      <c r="B78" s="37" t="s">
        <v>13</v>
      </c>
      <c r="C78" s="36" t="s">
        <v>12</v>
      </c>
      <c r="D78" s="36" t="s">
        <v>11</v>
      </c>
      <c r="E78" s="36" t="s">
        <v>10</v>
      </c>
      <c r="F78" s="35" t="s">
        <v>9</v>
      </c>
      <c r="G78" s="18"/>
      <c r="I78" s="17"/>
      <c r="J78" s="16"/>
      <c r="K78" s="16"/>
      <c r="L78" s="16"/>
      <c r="M78" s="15"/>
    </row>
    <row r="79" spans="2:13" x14ac:dyDescent="0.2">
      <c r="B79" s="56" t="s">
        <v>26</v>
      </c>
      <c r="C79" s="55">
        <v>92</v>
      </c>
      <c r="D79" s="54">
        <v>0</v>
      </c>
      <c r="E79" s="53">
        <v>1</v>
      </c>
      <c r="F79" s="30">
        <f>(LOOKUP(C79,{0,65,70,73,77,80,83,87,90,93,98},{0,1,2,2.25,2.5,3,3.25,3.5,4,4.25,4.5}))</f>
        <v>4</v>
      </c>
      <c r="G79" s="18"/>
      <c r="I79" s="29">
        <f t="shared" ref="I79:I88" si="4">+F79*E79</f>
        <v>4</v>
      </c>
      <c r="J79" s="16"/>
      <c r="K79" s="16"/>
      <c r="L79" s="16"/>
      <c r="M79" s="15"/>
    </row>
    <row r="80" spans="2:13" x14ac:dyDescent="0.2">
      <c r="B80" s="56" t="s">
        <v>25</v>
      </c>
      <c r="C80" s="55">
        <v>93</v>
      </c>
      <c r="D80" s="54">
        <v>0</v>
      </c>
      <c r="E80" s="53">
        <v>1</v>
      </c>
      <c r="F80" s="30">
        <f>(LOOKUP(C80,{0,65,70,73,77,80,83,87,90,93,98},{0,1,2,2.25,2.5,3,3.25,3.5,4,4.25,4.5}))</f>
        <v>4.25</v>
      </c>
      <c r="G80" s="18"/>
      <c r="I80" s="29">
        <f t="shared" si="4"/>
        <v>4.25</v>
      </c>
      <c r="J80" s="16"/>
      <c r="K80" s="16"/>
      <c r="L80" s="16"/>
      <c r="M80" s="15"/>
    </row>
    <row r="81" spans="2:13" x14ac:dyDescent="0.2">
      <c r="B81" s="56" t="s">
        <v>24</v>
      </c>
      <c r="C81" s="55">
        <v>85</v>
      </c>
      <c r="D81" s="54">
        <v>0</v>
      </c>
      <c r="E81" s="53">
        <v>1</v>
      </c>
      <c r="F81" s="30">
        <f>(LOOKUP(C81,{0,65,70,73,77,80,83,87,90,93,98},{0,1,2,2.25,2.5,3,3.25,3.5,4,4.25,4.5}))</f>
        <v>3.25</v>
      </c>
      <c r="G81" s="18"/>
      <c r="I81" s="29">
        <f t="shared" si="4"/>
        <v>3.25</v>
      </c>
      <c r="J81" s="16"/>
      <c r="K81" s="16"/>
      <c r="L81" s="16"/>
      <c r="M81" s="15"/>
    </row>
    <row r="82" spans="2:13" x14ac:dyDescent="0.2">
      <c r="B82" s="56" t="s">
        <v>23</v>
      </c>
      <c r="C82" s="55">
        <v>83</v>
      </c>
      <c r="D82" s="54">
        <v>0</v>
      </c>
      <c r="E82" s="53">
        <v>1</v>
      </c>
      <c r="F82" s="30">
        <f>(LOOKUP(C82,{0,65,70,73,77,80,83,87,90,93,98},{0,1,2,2.25,2.5,3,3.25,3.5,4,4.25,4.5}))</f>
        <v>3.25</v>
      </c>
      <c r="G82" s="18"/>
      <c r="I82" s="29">
        <f t="shared" si="4"/>
        <v>3.25</v>
      </c>
      <c r="J82" s="16"/>
      <c r="K82" s="16"/>
      <c r="L82" s="16"/>
      <c r="M82" s="15"/>
    </row>
    <row r="83" spans="2:13" x14ac:dyDescent="0.2">
      <c r="B83" s="56" t="s">
        <v>22</v>
      </c>
      <c r="C83" s="55">
        <v>95</v>
      </c>
      <c r="D83" s="54">
        <v>0</v>
      </c>
      <c r="E83" s="53">
        <v>1</v>
      </c>
      <c r="F83" s="30">
        <f>(LOOKUP(C83,{0,65,70,73,77,80,83,87,90,93,98},{0,1,2,2.25,2.5,3,3.25,3.5,4,4.25,4.5}))</f>
        <v>4.25</v>
      </c>
      <c r="G83" s="18"/>
      <c r="I83" s="29">
        <f t="shared" si="4"/>
        <v>4.25</v>
      </c>
      <c r="J83" s="16"/>
      <c r="K83" s="16"/>
      <c r="L83" s="16"/>
      <c r="M83" s="15"/>
    </row>
    <row r="84" spans="2:13" x14ac:dyDescent="0.2">
      <c r="B84" s="56" t="s">
        <v>21</v>
      </c>
      <c r="C84" s="55">
        <v>82</v>
      </c>
      <c r="D84" s="54">
        <v>0</v>
      </c>
      <c r="E84" s="53">
        <v>1</v>
      </c>
      <c r="F84" s="30">
        <f>(LOOKUP(C84,{0,65,70,73,77,80,83,87,90,93,98},{0,1,2,2.25,2.5,3,3.25,3.5,4,4.25,4.5}))</f>
        <v>3</v>
      </c>
      <c r="G84" s="18"/>
      <c r="I84" s="29">
        <f t="shared" si="4"/>
        <v>3</v>
      </c>
      <c r="J84" s="16"/>
      <c r="K84" s="16"/>
      <c r="L84" s="16"/>
      <c r="M84" s="15"/>
    </row>
    <row r="85" spans="2:13" x14ac:dyDescent="0.2">
      <c r="B85" s="56" t="s">
        <v>20</v>
      </c>
      <c r="C85" s="55">
        <v>96</v>
      </c>
      <c r="D85" s="54">
        <v>0</v>
      </c>
      <c r="E85" s="53">
        <v>1</v>
      </c>
      <c r="F85" s="30">
        <f>(LOOKUP(C85,{0,65,70,73,77,80,83,87,90,93,98},{0,1,2,2.25,2.5,3,3.25,3.5,4,4.25,4.5}))</f>
        <v>4.25</v>
      </c>
      <c r="G85" s="18"/>
      <c r="I85" s="29">
        <f t="shared" si="4"/>
        <v>4.25</v>
      </c>
      <c r="J85" s="16"/>
      <c r="K85" s="16"/>
      <c r="L85" s="16"/>
      <c r="M85" s="15"/>
    </row>
    <row r="86" spans="2:13" x14ac:dyDescent="0.2">
      <c r="B86" s="34"/>
      <c r="C86" s="33"/>
      <c r="D86" s="32">
        <v>0</v>
      </c>
      <c r="E86" s="32"/>
      <c r="F86" s="30">
        <f>(LOOKUP(C86,{0,65,70,73,77,80,83,87,90,93,98},{0,1,2,2.25,2.5,3,3.25,3.5,4,4.25,4.5}))</f>
        <v>0</v>
      </c>
      <c r="G86" s="18"/>
      <c r="I86" s="29">
        <f t="shared" si="4"/>
        <v>0</v>
      </c>
      <c r="J86" s="16"/>
      <c r="K86" s="16"/>
      <c r="L86" s="16"/>
      <c r="M86" s="15"/>
    </row>
    <row r="87" spans="2:13" x14ac:dyDescent="0.2">
      <c r="B87" s="34"/>
      <c r="C87" s="33"/>
      <c r="D87" s="32">
        <v>0</v>
      </c>
      <c r="E87" s="32"/>
      <c r="F87" s="30">
        <f>(LOOKUP(C87,{0,65,70,73,77,80,83,87,90,93,98},{0,1,2,2.25,2.5,3,3.25,3.5,4,4.25,4.5}))</f>
        <v>0</v>
      </c>
      <c r="G87" s="18"/>
      <c r="I87" s="29">
        <f t="shared" si="4"/>
        <v>0</v>
      </c>
      <c r="J87" s="16"/>
      <c r="K87" s="16"/>
      <c r="L87" s="16"/>
      <c r="M87" s="15"/>
    </row>
    <row r="88" spans="2:13" x14ac:dyDescent="0.2">
      <c r="B88" s="34"/>
      <c r="C88" s="33"/>
      <c r="D88" s="32">
        <v>0</v>
      </c>
      <c r="E88" s="31"/>
      <c r="F88" s="30">
        <f>(LOOKUP(C88,{0,65,70,73,77,80,83,87,90,93,98},{0,1,2,2.25,2.5,3,3.25,3.5,4,4.25,4.5}))</f>
        <v>0</v>
      </c>
      <c r="G88" s="18"/>
      <c r="I88" s="29">
        <f t="shared" si="4"/>
        <v>0</v>
      </c>
      <c r="J88" s="16"/>
      <c r="K88" s="16"/>
      <c r="L88" s="16"/>
      <c r="M88" s="15"/>
    </row>
    <row r="89" spans="2:13" ht="18" customHeight="1" x14ac:dyDescent="0.2">
      <c r="B89" s="28" t="s">
        <v>8</v>
      </c>
      <c r="C89" s="93">
        <f>SUM(E79:E88)</f>
        <v>7</v>
      </c>
      <c r="D89" s="27"/>
      <c r="E89" s="26"/>
      <c r="F89" s="25"/>
      <c r="G89" s="18"/>
      <c r="I89" s="17"/>
      <c r="J89" s="16"/>
      <c r="K89" s="16"/>
      <c r="L89" s="16"/>
      <c r="M89" s="15"/>
    </row>
    <row r="90" spans="2:13" x14ac:dyDescent="0.2">
      <c r="B90" s="22" t="s">
        <v>7</v>
      </c>
      <c r="C90" s="91">
        <f>SUM(I79:I88)/SUM(E79:E88)</f>
        <v>3.75</v>
      </c>
      <c r="D90" s="21"/>
      <c r="E90" s="24"/>
      <c r="F90" s="19"/>
      <c r="G90" s="18"/>
      <c r="I90" s="17"/>
      <c r="J90" s="16"/>
      <c r="K90" s="16"/>
      <c r="L90" s="16"/>
      <c r="M90" s="15"/>
    </row>
    <row r="91" spans="2:13" x14ac:dyDescent="0.2">
      <c r="B91" s="22" t="s">
        <v>6</v>
      </c>
      <c r="C91" s="92">
        <f>SUM(I9:I88)/SUM(E9:E88)</f>
        <v>3.7416666666666667</v>
      </c>
      <c r="D91" s="21"/>
      <c r="E91" s="20"/>
      <c r="F91" s="19"/>
      <c r="G91" s="18"/>
      <c r="I91" s="17"/>
      <c r="J91" s="16"/>
      <c r="K91" s="16"/>
      <c r="L91" s="16"/>
      <c r="M91" s="15"/>
    </row>
    <row r="92" spans="2:13" x14ac:dyDescent="0.2">
      <c r="B92" s="22" t="s">
        <v>5</v>
      </c>
      <c r="C92" s="97">
        <f>SUM(E8:E88)</f>
        <v>30</v>
      </c>
      <c r="D92" s="21"/>
      <c r="E92" s="20"/>
      <c r="F92" s="19"/>
      <c r="G92" s="18"/>
      <c r="I92" s="17"/>
      <c r="J92" s="16"/>
      <c r="K92" s="16"/>
      <c r="L92" s="16"/>
      <c r="M92" s="15"/>
    </row>
    <row r="93" spans="2:13" ht="16" thickBot="1" x14ac:dyDescent="0.25">
      <c r="B93" s="14"/>
      <c r="C93" s="95"/>
      <c r="D93" s="13"/>
      <c r="E93" s="12"/>
      <c r="F93" s="11"/>
      <c r="G93" s="10"/>
      <c r="I93" s="9"/>
      <c r="J93" s="8"/>
      <c r="K93" s="8"/>
      <c r="L93" s="8"/>
      <c r="M93" s="7"/>
    </row>
    <row r="94" spans="2:13" x14ac:dyDescent="0.2">
      <c r="C94" s="96"/>
    </row>
    <row r="95" spans="2:13" x14ac:dyDescent="0.2">
      <c r="C95" s="96"/>
    </row>
  </sheetData>
  <sheetProtection algorithmName="SHA-512" hashValue="nuq3RzAq8vSqL9SD+twt/TuKJk/9TI9bTHiKKt6ad6cYIxiC8bnr0P9LkbvFcG/+1JYk0d9ncHWIs9r25B6gfA==" saltValue="U2YEEnss46WlYia2YE4qeg==" spinCount="100000" sheet="1" formatCells="0" formatColumns="0" formatRows="0" insertColumns="0" insertRows="0" insertHyperlinks="0" selectLockedCells="1"/>
  <mergeCells count="13">
    <mergeCell ref="I7:M8"/>
    <mergeCell ref="C7:E7"/>
    <mergeCell ref="B1:G1"/>
    <mergeCell ref="E2:G2"/>
    <mergeCell ref="E3:G3"/>
    <mergeCell ref="E4:G4"/>
    <mergeCell ref="E5:G5"/>
    <mergeCell ref="I5:M5"/>
    <mergeCell ref="C24:E24"/>
    <mergeCell ref="C42:E42"/>
    <mergeCell ref="C59:E59"/>
    <mergeCell ref="C77:E77"/>
    <mergeCell ref="B6:G6"/>
  </mergeCells>
  <printOptions horizontalCentered="1"/>
  <pageMargins left="0.25" right="0.25" top="0.75" bottom="0.75" header="0.3" footer="0.3"/>
  <pageSetup orientation="portrait"/>
  <headerFooter>
    <oddFooter xml:space="preserve">&amp;C&amp;"-,Bold"Grading/GPA Scale: &amp;"-,Regular"A+  98-100 (4.5), A 93-97 (4.25), A- 90-92 (4.0), B+ 87-89 (3.5), B 83-86 (3.25), B- 80-82 (3.0), C+ 77-79 (2.5), C 73-76 (2.25), C- 70-72 (2.0), D 65-69 (1.0), F 0-64 (0.0)C 70-79 </oddFooter>
  </headerFooter>
  <rowBreaks count="2" manualBreakCount="2">
    <brk id="40" max="16383" man="1"/>
    <brk id="75"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Student Info</vt:lpstr>
      <vt:lpstr>Transcript Instructions</vt:lpstr>
      <vt:lpstr>Transcript 10 pt. scale</vt:lpstr>
      <vt:lpstr>Transcript by Subject 10 pt.</vt:lpstr>
      <vt:lpstr>Transcript 10 pt scale +-</vt:lpstr>
      <vt:lpstr>Transcript by Subject 10 pt +-</vt:lpstr>
      <vt:lpstr>Sample Transcript +- scale</vt:lpstr>
      <vt:lpstr>'Sample Transcript +- scale'!Print_Titles</vt:lpstr>
      <vt:lpstr>'Transcript 10 pt scale +-'!Print_Titles</vt:lpstr>
      <vt:lpstr>'Transcript 10 pt. scale'!Print_Titles</vt:lpstr>
      <vt:lpstr>'Transcript by Subject 10 pt +-'!Print_Titles</vt:lpstr>
      <vt:lpstr>'Transcript by Subject 10 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Kelley</dc:creator>
  <cp:lastModifiedBy>Mary Ann Kelley</cp:lastModifiedBy>
  <dcterms:created xsi:type="dcterms:W3CDTF">2018-08-08T17:48:42Z</dcterms:created>
  <dcterms:modified xsi:type="dcterms:W3CDTF">2019-05-03T22:23:35Z</dcterms:modified>
</cp:coreProperties>
</file>