
<file path=[Content_Types].xml><?xml version="1.0" encoding="utf-8"?>
<Types xmlns="http://schemas.openxmlformats.org/package/2006/content-types">
  <Default Extension="xml" ContentType="application/xml"/>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613"/>
  <workbookPr showInkAnnotation="0" codeName="ThisWorkbook" autoCompressPictures="0"/>
  <bookViews>
    <workbookView xWindow="360" yWindow="100" windowWidth="26820" windowHeight="17460" tabRatio="845"/>
  </bookViews>
  <sheets>
    <sheet name="Instructions" sheetId="5" r:id="rId1"/>
    <sheet name="Student Info" sheetId="12" r:id="rId2"/>
    <sheet name="High School Course Planner" sheetId="11" r:id="rId3"/>
    <sheet name="Middle School Course Planner" sheetId="18" r:id="rId4"/>
    <sheet name="Elementary Course Planner" sheetId="19" r:id="rId5"/>
    <sheet name="Attendance" sheetId="15" r:id="rId6"/>
    <sheet name="Reading Log" sheetId="9" r:id="rId7"/>
    <sheet name="Course Details" sheetId="13" r:id="rId8"/>
    <sheet name="Report Card 10pt Scale" sheetId="16" r:id="rId9"/>
    <sheet name="Report Card 10pt Scale +-" sheetId="17" r:id="rId10"/>
    <sheet name="Transcript Instructions" sheetId="10" r:id="rId11"/>
    <sheet name="Transcript 10 pt. scale" sheetId="6" r:id="rId12"/>
    <sheet name="Transcript 10 pt scale +-" sheetId="7" r:id="rId13"/>
    <sheet name="Sample Transcript +- scale" sheetId="8" r:id="rId14"/>
  </sheets>
  <definedNames>
    <definedName name="_xlnm.Print_Titles" localSheetId="7">'Course Details'!$1:$9</definedName>
    <definedName name="_xlnm.Print_Titles" localSheetId="4">'Elementary Course Planner'!$1:$4</definedName>
    <definedName name="_xlnm.Print_Titles" localSheetId="2">'High School Course Planner'!$1:$4</definedName>
    <definedName name="_xlnm.Print_Titles" localSheetId="3">'Middle School Course Planner'!$1:$4</definedName>
    <definedName name="_xlnm.Print_Titles" localSheetId="6">'Reading Log'!$1:$5</definedName>
    <definedName name="_xlnm.Print_Titles" localSheetId="13">'Sample Transcript +- scale'!$1:$2</definedName>
    <definedName name="_xlnm.Print_Titles" localSheetId="12">'Transcript 10 pt scale +-'!$1:$6</definedName>
    <definedName name="_xlnm.Print_Titles" localSheetId="11">'Transcript 10 pt. scale'!$1:$6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1" i="18" l="1"/>
  <c r="A1" i="12"/>
  <c r="A1" i="10"/>
  <c r="A1" i="17"/>
  <c r="A1" i="16"/>
  <c r="A1" i="13"/>
  <c r="A1" i="9"/>
  <c r="A1" i="15"/>
  <c r="A1" i="19"/>
  <c r="A1" i="11"/>
  <c r="E4" i="11"/>
  <c r="B7" i="13"/>
  <c r="E5" i="6"/>
  <c r="E3" i="6"/>
  <c r="E2" i="6"/>
  <c r="F9" i="8"/>
  <c r="I9" i="8"/>
  <c r="F10" i="8"/>
  <c r="I10" i="8"/>
  <c r="F11" i="8"/>
  <c r="I11" i="8"/>
  <c r="F12" i="8"/>
  <c r="I12" i="8"/>
  <c r="F13" i="8"/>
  <c r="I13" i="8"/>
  <c r="F14" i="8"/>
  <c r="I14" i="8"/>
  <c r="F15" i="8"/>
  <c r="I15" i="8"/>
  <c r="F16" i="8"/>
  <c r="I16" i="8"/>
  <c r="F17" i="8"/>
  <c r="I17" i="8"/>
  <c r="F18" i="8"/>
  <c r="I18" i="8"/>
  <c r="C19" i="8"/>
  <c r="C20" i="8"/>
  <c r="C21" i="8"/>
  <c r="C22" i="8"/>
  <c r="F26" i="8"/>
  <c r="I26" i="8"/>
  <c r="F27" i="8"/>
  <c r="I27" i="8"/>
  <c r="F28" i="8"/>
  <c r="I28" i="8"/>
  <c r="F29" i="8"/>
  <c r="I29" i="8"/>
  <c r="F30" i="8"/>
  <c r="I30" i="8"/>
  <c r="F31" i="8"/>
  <c r="I31" i="8"/>
  <c r="F32" i="8"/>
  <c r="I32" i="8"/>
  <c r="F33" i="8"/>
  <c r="I33" i="8"/>
  <c r="F34" i="8"/>
  <c r="I34" i="8"/>
  <c r="F35" i="8"/>
  <c r="I35" i="8"/>
  <c r="C36" i="8"/>
  <c r="C37" i="8"/>
  <c r="C38" i="8"/>
  <c r="C39" i="8"/>
  <c r="F44" i="8"/>
  <c r="I44" i="8"/>
  <c r="F45" i="8"/>
  <c r="I45" i="8"/>
  <c r="F46" i="8"/>
  <c r="I46" i="8"/>
  <c r="F47" i="8"/>
  <c r="I47" i="8"/>
  <c r="F48" i="8"/>
  <c r="I48" i="8"/>
  <c r="F49" i="8"/>
  <c r="I49" i="8"/>
  <c r="F50" i="8"/>
  <c r="I50" i="8"/>
  <c r="F51" i="8"/>
  <c r="I51" i="8"/>
  <c r="F52" i="8"/>
  <c r="I52" i="8"/>
  <c r="F53" i="8"/>
  <c r="I53" i="8"/>
  <c r="C54" i="8"/>
  <c r="C55" i="8"/>
  <c r="C56" i="8"/>
  <c r="C57" i="8"/>
  <c r="F61" i="8"/>
  <c r="I61" i="8"/>
  <c r="F62" i="8"/>
  <c r="I62" i="8"/>
  <c r="F63" i="8"/>
  <c r="I63" i="8"/>
  <c r="F64" i="8"/>
  <c r="I64" i="8"/>
  <c r="F65" i="8"/>
  <c r="I65" i="8"/>
  <c r="F66" i="8"/>
  <c r="I66" i="8"/>
  <c r="F67" i="8"/>
  <c r="I67" i="8"/>
  <c r="F68" i="8"/>
  <c r="I68" i="8"/>
  <c r="F69" i="8"/>
  <c r="I69" i="8"/>
  <c r="F70" i="8"/>
  <c r="I70" i="8"/>
  <c r="C71" i="8"/>
  <c r="C72" i="8"/>
  <c r="C73" i="8"/>
  <c r="C74" i="8"/>
  <c r="F79" i="8"/>
  <c r="I79" i="8"/>
  <c r="F80" i="8"/>
  <c r="I80" i="8"/>
  <c r="F81" i="8"/>
  <c r="I81" i="8"/>
  <c r="F82" i="8"/>
  <c r="I82" i="8"/>
  <c r="F83" i="8"/>
  <c r="I83" i="8"/>
  <c r="F84" i="8"/>
  <c r="I84" i="8"/>
  <c r="F85" i="8"/>
  <c r="I85" i="8"/>
  <c r="F86" i="8"/>
  <c r="I86" i="8"/>
  <c r="F87" i="8"/>
  <c r="I87" i="8"/>
  <c r="F88" i="8"/>
  <c r="I88" i="8"/>
  <c r="C89" i="8"/>
  <c r="C90" i="8"/>
  <c r="C91" i="8"/>
  <c r="C92" i="8"/>
  <c r="B2" i="7"/>
  <c r="E2" i="7"/>
  <c r="E3" i="7"/>
  <c r="E4" i="7"/>
  <c r="E5" i="7"/>
  <c r="F9" i="7"/>
  <c r="I9" i="7"/>
  <c r="F10" i="7"/>
  <c r="I10" i="7"/>
  <c r="F11" i="7"/>
  <c r="I11" i="7"/>
  <c r="F12" i="7"/>
  <c r="I12" i="7"/>
  <c r="F13" i="7"/>
  <c r="I13" i="7"/>
  <c r="F14" i="7"/>
  <c r="I14" i="7"/>
  <c r="F15" i="7"/>
  <c r="I15" i="7"/>
  <c r="F16" i="7"/>
  <c r="I16" i="7"/>
  <c r="F17" i="7"/>
  <c r="I17" i="7"/>
  <c r="F18" i="7"/>
  <c r="I18" i="7"/>
  <c r="C19" i="7"/>
  <c r="C20" i="7"/>
  <c r="C21" i="7"/>
  <c r="C22" i="7"/>
  <c r="F26" i="7"/>
  <c r="I26" i="7"/>
  <c r="F27" i="7"/>
  <c r="I27" i="7"/>
  <c r="F28" i="7"/>
  <c r="I28" i="7"/>
  <c r="F29" i="7"/>
  <c r="I29" i="7"/>
  <c r="F30" i="7"/>
  <c r="I30" i="7"/>
  <c r="F31" i="7"/>
  <c r="I31" i="7"/>
  <c r="F32" i="7"/>
  <c r="I32" i="7"/>
  <c r="F33" i="7"/>
  <c r="I33" i="7"/>
  <c r="F34" i="7"/>
  <c r="I34" i="7"/>
  <c r="F35" i="7"/>
  <c r="I35" i="7"/>
  <c r="C36" i="7"/>
  <c r="C37" i="7"/>
  <c r="C38" i="7"/>
  <c r="C39" i="7"/>
  <c r="F43" i="7"/>
  <c r="I43" i="7"/>
  <c r="F44" i="7"/>
  <c r="I44" i="7"/>
  <c r="F45" i="7"/>
  <c r="I45" i="7"/>
  <c r="F46" i="7"/>
  <c r="I46" i="7"/>
  <c r="F47" i="7"/>
  <c r="I47" i="7"/>
  <c r="F48" i="7"/>
  <c r="I48" i="7"/>
  <c r="F49" i="7"/>
  <c r="I49" i="7"/>
  <c r="F50" i="7"/>
  <c r="I50" i="7"/>
  <c r="F51" i="7"/>
  <c r="I51" i="7"/>
  <c r="F52" i="7"/>
  <c r="I52" i="7"/>
  <c r="C53" i="7"/>
  <c r="C54" i="7"/>
  <c r="C55" i="7"/>
  <c r="C56" i="7"/>
  <c r="F60" i="7"/>
  <c r="I60" i="7"/>
  <c r="F61" i="7"/>
  <c r="I61" i="7"/>
  <c r="F62" i="7"/>
  <c r="I62" i="7"/>
  <c r="F63" i="7"/>
  <c r="I63" i="7"/>
  <c r="F64" i="7"/>
  <c r="I64" i="7"/>
  <c r="F65" i="7"/>
  <c r="I65" i="7"/>
  <c r="F66" i="7"/>
  <c r="I66" i="7"/>
  <c r="F67" i="7"/>
  <c r="I67" i="7"/>
  <c r="F68" i="7"/>
  <c r="I68" i="7"/>
  <c r="F69" i="7"/>
  <c r="I69" i="7"/>
  <c r="C70" i="7"/>
  <c r="C71" i="7"/>
  <c r="C72" i="7"/>
  <c r="C73" i="7"/>
  <c r="F77" i="7"/>
  <c r="I77" i="7"/>
  <c r="F78" i="7"/>
  <c r="I78" i="7"/>
  <c r="F79" i="7"/>
  <c r="I79" i="7"/>
  <c r="F80" i="7"/>
  <c r="I80" i="7"/>
  <c r="F81" i="7"/>
  <c r="I81" i="7"/>
  <c r="F82" i="7"/>
  <c r="I82" i="7"/>
  <c r="F83" i="7"/>
  <c r="I83" i="7"/>
  <c r="F84" i="7"/>
  <c r="I84" i="7"/>
  <c r="F85" i="7"/>
  <c r="I85" i="7"/>
  <c r="F86" i="7"/>
  <c r="I86" i="7"/>
  <c r="C87" i="7"/>
  <c r="C88" i="7"/>
  <c r="C89" i="7"/>
  <c r="C90" i="7"/>
  <c r="B2" i="6"/>
  <c r="E4" i="6"/>
  <c r="F9" i="6"/>
  <c r="I9" i="6"/>
  <c r="F10" i="6"/>
  <c r="I10" i="6"/>
  <c r="F11" i="6"/>
  <c r="I11" i="6"/>
  <c r="F12" i="6"/>
  <c r="I12" i="6"/>
  <c r="F13" i="6"/>
  <c r="I13" i="6"/>
  <c r="F14" i="6"/>
  <c r="I14" i="6"/>
  <c r="F15" i="6"/>
  <c r="I15" i="6"/>
  <c r="F16" i="6"/>
  <c r="I16" i="6"/>
  <c r="F17" i="6"/>
  <c r="I17" i="6"/>
  <c r="F18" i="6"/>
  <c r="I18" i="6"/>
  <c r="C19" i="6"/>
  <c r="C20" i="6"/>
  <c r="C21" i="6"/>
  <c r="C22" i="6"/>
  <c r="F26" i="6"/>
  <c r="I26" i="6"/>
  <c r="F27" i="6"/>
  <c r="I27" i="6"/>
  <c r="F28" i="6"/>
  <c r="I28" i="6"/>
  <c r="F29" i="6"/>
  <c r="I29" i="6"/>
  <c r="F30" i="6"/>
  <c r="I30" i="6"/>
  <c r="F31" i="6"/>
  <c r="I31" i="6"/>
  <c r="F32" i="6"/>
  <c r="I32" i="6"/>
  <c r="F33" i="6"/>
  <c r="I33" i="6"/>
  <c r="F34" i="6"/>
  <c r="I34" i="6"/>
  <c r="F35" i="6"/>
  <c r="I35" i="6"/>
  <c r="C36" i="6"/>
  <c r="C37" i="6"/>
  <c r="C38" i="6"/>
  <c r="C39" i="6"/>
  <c r="F45" i="6"/>
  <c r="I45" i="6"/>
  <c r="F46" i="6"/>
  <c r="I46" i="6"/>
  <c r="F47" i="6"/>
  <c r="I47" i="6"/>
  <c r="F48" i="6"/>
  <c r="I48" i="6"/>
  <c r="F49" i="6"/>
  <c r="I49" i="6"/>
  <c r="F50" i="6"/>
  <c r="I50" i="6"/>
  <c r="F51" i="6"/>
  <c r="I51" i="6"/>
  <c r="F52" i="6"/>
  <c r="I52" i="6"/>
  <c r="F53" i="6"/>
  <c r="I53" i="6"/>
  <c r="F54" i="6"/>
  <c r="I54" i="6"/>
  <c r="C55" i="6"/>
  <c r="C56" i="6"/>
  <c r="C57" i="6"/>
  <c r="C58" i="6"/>
  <c r="F62" i="6"/>
  <c r="I62" i="6"/>
  <c r="F63" i="6"/>
  <c r="I63" i="6"/>
  <c r="F64" i="6"/>
  <c r="I64" i="6"/>
  <c r="F65" i="6"/>
  <c r="I65" i="6"/>
  <c r="F66" i="6"/>
  <c r="I66" i="6"/>
  <c r="F67" i="6"/>
  <c r="I67" i="6"/>
  <c r="F68" i="6"/>
  <c r="I68" i="6"/>
  <c r="F69" i="6"/>
  <c r="I69" i="6"/>
  <c r="F70" i="6"/>
  <c r="I70" i="6"/>
  <c r="F71" i="6"/>
  <c r="I71" i="6"/>
  <c r="C72" i="6"/>
  <c r="C73" i="6"/>
  <c r="C74" i="6"/>
  <c r="C75" i="6"/>
  <c r="F80" i="6"/>
  <c r="I80" i="6"/>
  <c r="F81" i="6"/>
  <c r="I81" i="6"/>
  <c r="F82" i="6"/>
  <c r="I82" i="6"/>
  <c r="F83" i="6"/>
  <c r="I83" i="6"/>
  <c r="F84" i="6"/>
  <c r="I84" i="6"/>
  <c r="F85" i="6"/>
  <c r="I85" i="6"/>
  <c r="F86" i="6"/>
  <c r="I86" i="6"/>
  <c r="F87" i="6"/>
  <c r="I87" i="6"/>
  <c r="F88" i="6"/>
  <c r="I88" i="6"/>
  <c r="F89" i="6"/>
  <c r="I89" i="6"/>
  <c r="C90" i="6"/>
  <c r="C91" i="6"/>
  <c r="C92" i="6"/>
  <c r="C93" i="6"/>
  <c r="C4" i="17"/>
  <c r="G9" i="17"/>
  <c r="I9" i="17"/>
  <c r="G10" i="17"/>
  <c r="I10" i="17"/>
  <c r="G11" i="17"/>
  <c r="I11" i="17"/>
  <c r="G12" i="17"/>
  <c r="I12" i="17"/>
  <c r="G13" i="17"/>
  <c r="I13" i="17"/>
  <c r="G14" i="17"/>
  <c r="I14" i="17"/>
  <c r="G15" i="17"/>
  <c r="I15" i="17"/>
  <c r="G16" i="17"/>
  <c r="I16" i="17"/>
  <c r="G17" i="17"/>
  <c r="I17" i="17"/>
  <c r="G18" i="17"/>
  <c r="I18" i="17"/>
  <c r="D19" i="17"/>
  <c r="D20" i="17"/>
  <c r="C4" i="16"/>
  <c r="G9" i="16"/>
  <c r="I9" i="16"/>
  <c r="G10" i="16"/>
  <c r="I10" i="16"/>
  <c r="G11" i="16"/>
  <c r="I11" i="16"/>
  <c r="G12" i="16"/>
  <c r="I12" i="16"/>
  <c r="G13" i="16"/>
  <c r="I13" i="16"/>
  <c r="G14" i="16"/>
  <c r="I14" i="16"/>
  <c r="G15" i="16"/>
  <c r="I15" i="16"/>
  <c r="G16" i="16"/>
  <c r="I16" i="16"/>
  <c r="G17" i="16"/>
  <c r="I17" i="16"/>
  <c r="G18" i="16"/>
  <c r="I18" i="16"/>
  <c r="D19" i="16"/>
  <c r="D20" i="16"/>
  <c r="D4" i="13"/>
  <c r="D7" i="13"/>
  <c r="E7" i="13"/>
  <c r="F7" i="13"/>
  <c r="G7" i="13"/>
  <c r="H7" i="13"/>
  <c r="B4" i="9"/>
  <c r="D4" i="15"/>
  <c r="L5" i="15"/>
  <c r="E4" i="19"/>
  <c r="E18" i="19"/>
  <c r="J18" i="19"/>
  <c r="E33" i="19"/>
  <c r="J33" i="19"/>
  <c r="E48" i="19"/>
  <c r="J48" i="19"/>
  <c r="E4" i="18"/>
  <c r="E18" i="18"/>
  <c r="J18" i="18"/>
  <c r="B32" i="18"/>
  <c r="E32" i="18"/>
  <c r="B19" i="11"/>
  <c r="G19" i="11"/>
  <c r="B34" i="11"/>
  <c r="G34" i="11"/>
  <c r="E5" i="11"/>
  <c r="E19" i="11"/>
  <c r="J19" i="11"/>
  <c r="E34" i="11"/>
  <c r="J34" i="11"/>
  <c r="H5" i="13"/>
</calcChain>
</file>

<file path=xl/sharedStrings.xml><?xml version="1.0" encoding="utf-8"?>
<sst xmlns="http://schemas.openxmlformats.org/spreadsheetml/2006/main" count="485" uniqueCount="183">
  <si>
    <t>Technology</t>
  </si>
  <si>
    <t>Course</t>
  </si>
  <si>
    <t>Final Grade</t>
  </si>
  <si>
    <t>Credits Earned</t>
  </si>
  <si>
    <t xml:space="preserve">Year: [Academic year] </t>
  </si>
  <si>
    <t xml:space="preserve">Grade Level: </t>
  </si>
  <si>
    <t>DOB: [Student DOB]</t>
  </si>
  <si>
    <t>Graduation: [Graduation Date]</t>
  </si>
  <si>
    <t>Course GPA</t>
  </si>
  <si>
    <t>Susie Homeschooler</t>
  </si>
  <si>
    <t>DOB: 1/1/1993</t>
  </si>
  <si>
    <t>Graduation: 6/9/2011</t>
  </si>
  <si>
    <t>Year: 2011/2012</t>
  </si>
  <si>
    <t>Grade Level: 8</t>
  </si>
  <si>
    <t>Year GPA:</t>
  </si>
  <si>
    <t>Cumulative GPA:</t>
  </si>
  <si>
    <t>Algebra I</t>
  </si>
  <si>
    <t>Spanish I</t>
  </si>
  <si>
    <t>Grade Level: 9</t>
  </si>
  <si>
    <t>Grade Level: 10</t>
  </si>
  <si>
    <t>Grade Level: 11</t>
  </si>
  <si>
    <t>Grade Level: 12</t>
  </si>
  <si>
    <t>Year: 2010/2011</t>
  </si>
  <si>
    <t>Year: 2009/2010</t>
  </si>
  <si>
    <t>Year: 2008/2009</t>
  </si>
  <si>
    <t>Year: 2007/2008</t>
  </si>
  <si>
    <t>English 9</t>
  </si>
  <si>
    <t>Spanish 2</t>
  </si>
  <si>
    <t>Biology</t>
  </si>
  <si>
    <t>World History</t>
  </si>
  <si>
    <t>PE 9/Health</t>
  </si>
  <si>
    <t>World Geography</t>
  </si>
  <si>
    <t>Geometry</t>
  </si>
  <si>
    <t>English 10</t>
  </si>
  <si>
    <t>Chemistry</t>
  </si>
  <si>
    <t>PE 10/ Health</t>
  </si>
  <si>
    <t>Algebra II</t>
  </si>
  <si>
    <t>Spanish III</t>
  </si>
  <si>
    <t>Spanish IV</t>
  </si>
  <si>
    <t>English Literature &amp; Composition</t>
  </si>
  <si>
    <t>US History</t>
  </si>
  <si>
    <t>Trigonometry &amp; Pre-Calculus</t>
  </si>
  <si>
    <t>Physics</t>
  </si>
  <si>
    <t>Driver's Education</t>
  </si>
  <si>
    <t>Drama</t>
  </si>
  <si>
    <t>US Government</t>
  </si>
  <si>
    <t>English 12</t>
  </si>
  <si>
    <t>Anatomy</t>
  </si>
  <si>
    <t>Calculus</t>
  </si>
  <si>
    <t>Psychology</t>
  </si>
  <si>
    <t>Add Weight for Honors/AP</t>
  </si>
  <si>
    <t>It is used to calculate GPA for half credit courses.</t>
  </si>
  <si>
    <t>Homeschool Academy</t>
  </si>
  <si>
    <t>123 Sycamore Street</t>
  </si>
  <si>
    <t>Anywhere, VA 23456</t>
  </si>
  <si>
    <t>Total Credits Earned This Year:</t>
  </si>
  <si>
    <t>Simply set your print area to print columns A-I to keep this from showing on your final transcript</t>
  </si>
  <si>
    <t>Transcript Instructions</t>
  </si>
  <si>
    <t>DO NOT PRINT THE CONTENT BELOW</t>
  </si>
  <si>
    <t>The worksheet will automatically calculate the class GPA, the GPA for the academic year, and the cumulative GPA based on the grading scale you have chosen.</t>
  </si>
  <si>
    <t>Set your print area to print only the years that you need.</t>
  </si>
  <si>
    <t>Fill out the dates and grade level for each academic year. Depending on whether your child took any courses for credit in 8th grade, this may start with either 8th or 9th grade.</t>
  </si>
  <si>
    <t>Total Cumulative Credits:</t>
  </si>
  <si>
    <t>Choose the worksheet with the grading scale you prefer (10 pt. scale or 10 pt. scale with plus/minus) and fill out the student and school information across the top in the [brackets].</t>
  </si>
  <si>
    <t>Book</t>
  </si>
  <si>
    <t>Author</t>
  </si>
  <si>
    <t>Date Completed</t>
  </si>
  <si>
    <t>9th Grade</t>
  </si>
  <si>
    <t>10th Grade</t>
  </si>
  <si>
    <t>11th Grade</t>
  </si>
  <si>
    <t>12th Grade</t>
  </si>
  <si>
    <t>Subject</t>
  </si>
  <si>
    <t>Course &amp; Provider</t>
  </si>
  <si>
    <t>Cost</t>
  </si>
  <si>
    <t>CRED</t>
  </si>
  <si>
    <t>English</t>
  </si>
  <si>
    <t>Social Studies</t>
  </si>
  <si>
    <t>Math</t>
  </si>
  <si>
    <t>Science</t>
  </si>
  <si>
    <t>Foreign Language</t>
  </si>
  <si>
    <t>Elective #1</t>
  </si>
  <si>
    <t>Elective #2</t>
  </si>
  <si>
    <t>Elective #3</t>
  </si>
  <si>
    <t>PE/Health</t>
  </si>
  <si>
    <t xml:space="preserve">Total </t>
  </si>
  <si>
    <t>Course Grade</t>
  </si>
  <si>
    <r>
      <rPr>
        <b/>
        <sz val="11"/>
        <color indexed="8"/>
        <rFont val="Calibri"/>
        <family val="2"/>
      </rPr>
      <t xml:space="preserve">Duplicating Tabs: </t>
    </r>
    <r>
      <rPr>
        <sz val="11"/>
        <color theme="1"/>
        <rFont val="Calibri"/>
        <family val="2"/>
        <scheme val="minor"/>
      </rPr>
      <t>To duplicate a sheet, right-click the tab at the bottom and choose Move or Copy. Check the box beside Create a Copy and choose where you want to insert the sheet. Click OK and rename the tab.</t>
    </r>
  </si>
  <si>
    <t xml:space="preserve">Student Name: </t>
  </si>
  <si>
    <t>Homeschool Name:</t>
  </si>
  <si>
    <t>Address Line 1:</t>
  </si>
  <si>
    <t>Address Line 2:</t>
  </si>
  <si>
    <t>Phone Number:</t>
  </si>
  <si>
    <t>Student Information</t>
  </si>
  <si>
    <t>Course Planner</t>
  </si>
  <si>
    <t xml:space="preserve">Student: </t>
  </si>
  <si>
    <t xml:space="preserve">Student's Name: </t>
  </si>
  <si>
    <t>Reading Log</t>
  </si>
  <si>
    <r>
      <rPr>
        <b/>
        <sz val="11"/>
        <color indexed="8"/>
        <rFont val="Calibri"/>
        <family val="2"/>
      </rPr>
      <t>Student Info:</t>
    </r>
    <r>
      <rPr>
        <sz val="11"/>
        <color theme="1"/>
        <rFont val="Calibri"/>
        <family val="2"/>
        <scheme val="minor"/>
      </rPr>
      <t xml:space="preserve"> Enter the student information on this page and it will feed to the other pages in the workbook.</t>
    </r>
  </si>
  <si>
    <t>Course Details: [Enter Course Name Here]</t>
  </si>
  <si>
    <t>Course Description:</t>
  </si>
  <si>
    <t>[Enter Course Description Here]</t>
  </si>
  <si>
    <t>Assignment</t>
  </si>
  <si>
    <t xml:space="preserve">Grade: </t>
  </si>
  <si>
    <t>Date</t>
  </si>
  <si>
    <t>Weight:</t>
  </si>
  <si>
    <t>Independent Work</t>
  </si>
  <si>
    <t>Quiz</t>
  </si>
  <si>
    <t>Test</t>
  </si>
  <si>
    <t>Other</t>
  </si>
  <si>
    <t>Day</t>
  </si>
  <si>
    <t>Aug</t>
  </si>
  <si>
    <t>Sep</t>
  </si>
  <si>
    <t>Oct</t>
  </si>
  <si>
    <t>Nov</t>
  </si>
  <si>
    <t>Dec</t>
  </si>
  <si>
    <t>Jan</t>
  </si>
  <si>
    <t>Feb</t>
  </si>
  <si>
    <t>Mar</t>
  </si>
  <si>
    <t>Apr</t>
  </si>
  <si>
    <t>May</t>
  </si>
  <si>
    <t>Jun</t>
  </si>
  <si>
    <t>Jul</t>
  </si>
  <si>
    <t>School Year:</t>
  </si>
  <si>
    <t>[Enter School Year Here]</t>
  </si>
  <si>
    <t>(540)555-1212</t>
  </si>
  <si>
    <t>When filled out correctly, the Transcript will print with all of the details that anyone requesting transcripts should need to see, including courses, credits, grades, and GPA. The grading scale prints in the footer of each page and the identifying rows at the top with the student's name and personal information will print at the top of each page.</t>
  </si>
  <si>
    <t>Total Number of Days Present</t>
  </si>
  <si>
    <t>Grade Level:</t>
  </si>
  <si>
    <t>[Enter Grade Level Here]</t>
  </si>
  <si>
    <t>Simply set your print area to print columns A-I to keep this from showing on your report card</t>
  </si>
  <si>
    <t>Report Card</t>
  </si>
  <si>
    <t>Days present:</t>
  </si>
  <si>
    <t>[Enter Days Present]</t>
  </si>
  <si>
    <t>Instructions</t>
  </si>
  <si>
    <t>Student Info</t>
  </si>
  <si>
    <t>Report Card (10 pt. scale)</t>
  </si>
  <si>
    <t>Report Card (10 pt. scale +/-)</t>
  </si>
  <si>
    <t>Pages included in THSM Planner Plus:</t>
  </si>
  <si>
    <t>High School Course Planner</t>
  </si>
  <si>
    <t>Middle School Course Planner</t>
  </si>
  <si>
    <t>8th Grade</t>
  </si>
  <si>
    <t>6th Grade</t>
  </si>
  <si>
    <t>7th Grade</t>
  </si>
  <si>
    <t>Elective #4</t>
  </si>
  <si>
    <t>1st Grade</t>
  </si>
  <si>
    <t>2nd Grade</t>
  </si>
  <si>
    <t>Kindergarten</t>
  </si>
  <si>
    <t>3rd Grade</t>
  </si>
  <si>
    <t>5th Grade</t>
  </si>
  <si>
    <t>4th Grade</t>
  </si>
  <si>
    <r>
      <t>Terms of Use:</t>
    </r>
    <r>
      <rPr>
        <sz val="11"/>
        <color theme="1"/>
        <rFont val="Calibri"/>
        <family val="2"/>
        <scheme val="minor"/>
      </rPr>
      <t xml:space="preserve"> Our website, downloads (including this planner), and resources are offered without representation as to their fitness for any purpose, and without warranty of any kind, either express or implied, including without limitation the implied warranties of merchantability and fitness for a particular purpose. Your use of our website, e-books, and other downloads is your agreement to these terms. If you do not agree with these terms, please do not use our resources.</t>
    </r>
  </si>
  <si>
    <t>THSM Planner Plus was created by and is ©2011 M.A. Kelley and Company, Inc. (TheHomeSchoolMom.com). Please do not distribute this file.</t>
  </si>
  <si>
    <t>Enter each course, final grade (out of 100 but do not use percents), any weight for honors, AP, or DE classes (typically +.5 or +1.0), and the number of credits the class is worth (1 for a full year and .5 for a half-year).</t>
  </si>
  <si>
    <t>Elementary Course Planner</t>
  </si>
  <si>
    <t>Student Attendance</t>
  </si>
  <si>
    <t>The Sample Transcript is available for you to enter sample data so you can see how the grading works and what the finished product will look like. It is set up on the 10 pt. +/- scale.</t>
  </si>
  <si>
    <r>
      <rPr>
        <b/>
        <sz val="11"/>
        <color indexed="8"/>
        <rFont val="Calibri"/>
        <family val="2"/>
      </rPr>
      <t>Report Card:</t>
    </r>
    <r>
      <rPr>
        <sz val="11"/>
        <color theme="1"/>
        <rFont val="Calibri"/>
        <family val="2"/>
        <scheme val="minor"/>
      </rPr>
      <t xml:space="preserve"> Choose the Report Card for the grading scale you prefer and enter the courses, credits (1 for full year and .5 for half year), and the number grade (out of 100 but without % signs) for each course. The GPA will automatically be calculated based on the information you enter. Enter the number of days present at the top of the page (from the top of the Attendance page for the corresponding year). </t>
    </r>
    <r>
      <rPr>
        <i/>
        <sz val="11"/>
        <color indexed="8"/>
        <rFont val="Calibri"/>
        <family val="2"/>
      </rPr>
      <t>The GPA will not be calculated until the number of credits are entered for each course.</t>
    </r>
  </si>
  <si>
    <r>
      <rPr>
        <b/>
        <sz val="11"/>
        <color indexed="8"/>
        <rFont val="Calibri"/>
        <family val="2"/>
      </rPr>
      <t>Attendance:</t>
    </r>
    <r>
      <rPr>
        <sz val="11"/>
        <color theme="1"/>
        <rFont val="Calibri"/>
        <family val="2"/>
        <scheme val="minor"/>
      </rPr>
      <t xml:space="preserve"> Duplicate this page as needed for each year. Record either a 1 (full day) or .5 (half day) for each day that your child is present. The total number of days will automatically be calculated and displayed at the top of the sheet.</t>
    </r>
  </si>
  <si>
    <r>
      <rPr>
        <b/>
        <sz val="11"/>
        <color indexed="8"/>
        <rFont val="Calibri"/>
        <family val="2"/>
      </rPr>
      <t>Reading Log:</t>
    </r>
    <r>
      <rPr>
        <sz val="11"/>
        <color theme="1"/>
        <rFont val="Calibri"/>
        <family val="2"/>
        <scheme val="minor"/>
      </rPr>
      <t xml:space="preserve"> Record the books your student reads (both assigned and for pleasure) in the Reading Log.</t>
    </r>
  </si>
  <si>
    <r>
      <t xml:space="preserve">General Information: </t>
    </r>
    <r>
      <rPr>
        <sz val="11"/>
        <color theme="1"/>
        <rFont val="Calibri"/>
        <family val="2"/>
        <scheme val="minor"/>
      </rPr>
      <t>It is best to save keep a file for each student. If you try to have one file for multiple students, the file will become unwieldy with dozens of tabs, however it is possible to do this if you prefer everything in one workbook.</t>
    </r>
  </si>
  <si>
    <t>[Enter Student Name Here]</t>
  </si>
  <si>
    <t>[Name of Homeschool]</t>
  </si>
  <si>
    <t>[Address of Homeschool]</t>
  </si>
  <si>
    <t>[Phone Number]</t>
  </si>
  <si>
    <r>
      <rPr>
        <b/>
        <sz val="11"/>
        <color indexed="8"/>
        <rFont val="Calibri"/>
        <family val="2"/>
      </rPr>
      <t xml:space="preserve">Editing: </t>
    </r>
    <r>
      <rPr>
        <sz val="11"/>
        <color theme="1"/>
        <rFont val="Calibri"/>
        <family val="2"/>
        <scheme val="minor"/>
      </rPr>
      <t>Only certain cells of the planner are editable, which allows customization but prevents the accidental change or erasure of important formulas that determine GPA.</t>
    </r>
  </si>
  <si>
    <t>You may have to scroll across through the tabs to be able to see all of the pages. Use the arrows near the tabs (on the bottom far left in Excel 2007) to do this. The scrollbar on the right (in Excel 2007 - your version may be different) scrolls across the current tab.</t>
  </si>
  <si>
    <t>Attendance</t>
  </si>
  <si>
    <r>
      <rPr>
        <b/>
        <sz val="11"/>
        <color indexed="8"/>
        <rFont val="Calibri"/>
        <family val="2"/>
      </rPr>
      <t>Course Details:</t>
    </r>
    <r>
      <rPr>
        <sz val="11"/>
        <color theme="1"/>
        <rFont val="Calibri"/>
        <family val="2"/>
        <scheme val="minor"/>
      </rPr>
      <t xml:space="preserve"> This is where course information, assignments, and grades are detailed. Duplicate this page for each course your child takes. For each duplicated page, rename the tab with the course name. It's a good idea to keep the original page blank and use it to duplicate instead of filling in data and then duplicating. For each course, change the assignment types (tests, quizzes, etc.) to the types of your preference in row 9, and give each assignment type a weight in row 8. As you assign work, list the assignments in the first column (you may need to adjust the row height), then assign the number grade in the correct column (out of 100 but do not use the % sign). It is </t>
    </r>
    <r>
      <rPr>
        <b/>
        <sz val="11"/>
        <color indexed="8"/>
        <rFont val="Calibri"/>
        <family val="2"/>
      </rPr>
      <t>very</t>
    </r>
    <r>
      <rPr>
        <sz val="11"/>
        <color theme="1"/>
        <rFont val="Calibri"/>
        <family val="2"/>
        <scheme val="minor"/>
      </rPr>
      <t xml:space="preserve"> important that you list the grade for each assignment in the correct column for assignment type or else the weights will be incorrect when figuring the final grade. The course grade will automatically be calculated according to the weights you have assigned and will display at the top of the page.</t>
    </r>
  </si>
  <si>
    <t>Official Transcript</t>
  </si>
  <si>
    <r>
      <rPr>
        <b/>
        <sz val="11"/>
        <color indexed="8"/>
        <rFont val="Calibri"/>
        <family val="2"/>
      </rPr>
      <t>Course Planner:</t>
    </r>
    <r>
      <rPr>
        <sz val="11"/>
        <color theme="1"/>
        <rFont val="Calibri"/>
        <family val="2"/>
        <scheme val="minor"/>
      </rPr>
      <t xml:space="preserve"> As you complete each year, input the courses and credits that your student completed on this page. </t>
    </r>
    <r>
      <rPr>
        <b/>
        <sz val="11"/>
        <color indexed="8"/>
        <rFont val="Calibri"/>
        <family val="2"/>
      </rPr>
      <t>Only include credits for courses that your student is taking for high school credit</t>
    </r>
    <r>
      <rPr>
        <sz val="11"/>
        <color theme="1"/>
        <rFont val="Calibri"/>
        <family val="2"/>
        <scheme val="minor"/>
      </rPr>
      <t xml:space="preserve">. For 8th grade, you should only include a 1 or .5 for courses that are eligible for high school credit. Leave the credit column for all other courses blank. The total credits for each grade is added up and displayed at the top of the High School Course Planner, so if you assign credits to a non-credit course, you will have a skewed view of the number of credits your child is earning. Use it for planning the future years to ensure that your student will have enough credits for graduation. Don't forget to update the information (including grade earned) from planned courses to actual courses after the year is completed.  </t>
    </r>
  </si>
  <si>
    <t xml:space="preserve">THSM Planner Plus is the enhanced version of the PDF planner pages we have published over the years on our website. THSM Planner Plus includes new pages, such as the Course Planner and Transcripts pages, and is editable, unlike the PDF files. If you prefer the PDF files, you can find them on our website: </t>
  </si>
  <si>
    <t>Hours Spent</t>
  </si>
  <si>
    <t>Hours Spent:</t>
  </si>
  <si>
    <r>
      <rPr>
        <i/>
        <sz val="11"/>
        <color indexed="8"/>
        <rFont val="Calibri"/>
        <family val="2"/>
      </rPr>
      <t>Why don't the grades from each Course Details Page automatically transfer to the Transcript and Report Card sheets?</t>
    </r>
    <r>
      <rPr>
        <sz val="11"/>
        <color theme="1"/>
        <rFont val="Calibri"/>
        <family val="2"/>
        <scheme val="minor"/>
      </rPr>
      <t xml:space="preserve">
This is prevented for the same reason that you can't enter the courses once in the Course Planner and have them show up in Course Details. In order to create a workbook that would have enough Course Details pages for every course a child might take, there would be an excessive number of tabs across the bottom (possibly hundreds of tabs). Once the numerical grade for each course is manually transferred to the appropriate cell on the Transcript or Report Card sheet, the formulas will automatically calculate the GPA for the student.</t>
    </r>
  </si>
  <si>
    <t>FAQs about Homeschool Planner Plus:</t>
  </si>
  <si>
    <r>
      <rPr>
        <i/>
        <sz val="11"/>
        <color indexed="8"/>
        <rFont val="Calibri"/>
        <family val="2"/>
      </rPr>
      <t>Will Homeschool Planner Plus calculate course grades based on the weight of different assignment types?</t>
    </r>
    <r>
      <rPr>
        <sz val="11"/>
        <color theme="1"/>
        <rFont val="Calibri"/>
        <family val="2"/>
        <scheme val="minor"/>
      </rPr>
      <t xml:space="preserve">
Yes. When you enter the course details for each course in Homeschool Planner Plus, you may customize the weight given to each type of assignment (homework, projects, tests, etc.). HPP will calculate the course grade from the weighted averages for the totals of each assignment type. </t>
    </r>
  </si>
  <si>
    <r>
      <rPr>
        <i/>
        <sz val="11"/>
        <color indexed="8"/>
        <rFont val="Calibri"/>
        <family val="2"/>
      </rPr>
      <t>Will Homeschool Planner Plus calculate GPA and credits?</t>
    </r>
    <r>
      <rPr>
        <sz val="11"/>
        <color theme="1"/>
        <rFont val="Calibri"/>
        <family val="2"/>
        <scheme val="minor"/>
      </rPr>
      <t xml:space="preserve">
Yes. The planner is set up so that it will calculate a weighted GPA for the student based on the grade and weighting information entered into the spreadsheet. This means that in addition to calculating a standard GPA, Homeschool Planner Plus will also take into account the fact that AP and Honors classes carry weighted grades. HPP will account for half-year classes as well by weighting them as a half credit course.</t>
    </r>
  </si>
  <si>
    <r>
      <rPr>
        <i/>
        <sz val="11"/>
        <color indexed="8"/>
        <rFont val="Calibri"/>
        <family val="2"/>
      </rPr>
      <t>Why can't I keep track of all of my children in the same workbook?</t>
    </r>
    <r>
      <rPr>
        <sz val="11"/>
        <color theme="1"/>
        <rFont val="Calibri"/>
        <family val="2"/>
        <scheme val="minor"/>
      </rPr>
      <t xml:space="preserve">
Because of the way the spreadsheets are interconnected, and just one child will have dozens of spreadsheets within their own workbook by the time they graduate, it is inefficient to have more than one student per workbook. If you need to keep track of everyone in one file, I recommend Homeschool Tracker Plus which is a much more complex and robust planner than Homeschool Planner Plus.</t>
    </r>
  </si>
  <si>
    <r>
      <rPr>
        <b/>
        <sz val="11"/>
        <color indexed="8"/>
        <rFont val="Calibri"/>
        <family val="2"/>
      </rPr>
      <t>Software:</t>
    </r>
    <r>
      <rPr>
        <b/>
        <sz val="11"/>
        <color indexed="8"/>
        <rFont val="Calibri"/>
        <family val="2"/>
      </rPr>
      <t xml:space="preserve"> </t>
    </r>
    <r>
      <rPr>
        <sz val="11"/>
        <color indexed="8"/>
        <rFont val="Calibri"/>
        <family val="2"/>
      </rPr>
      <t>The Excel version of Homeschool Planner Plus was created with Excel 2007 and the Open Office version was created with Open Office 3.3.0. The Excel file is a .xls file which should allow it to be opened with Excel 97-2003, Excel 2010, and Open Office. The planner has not be tested with every version of Open Office and Excel and there may be bugs. If you would like to learn more about using spreadsheets, there are many online tutorials. Just do an Internet search for "Excel basics" or "spreadsheet basics".</t>
    </r>
  </si>
  <si>
    <r>
      <rPr>
        <i/>
        <sz val="11"/>
        <color indexed="8"/>
        <rFont val="Calibri"/>
        <family val="2"/>
      </rPr>
      <t>Why can't I enter the courses once in the Course Planner and have them show up in Course Details?</t>
    </r>
    <r>
      <rPr>
        <sz val="11"/>
        <color theme="1"/>
        <rFont val="Calibri"/>
        <family val="2"/>
        <scheme val="minor"/>
      </rPr>
      <t xml:space="preserve">
The workbook is large and adding course detail sheets for every course that might be taken from elementary through high school would make it extremely unwieldy. By allowing you to duplicate the Course Details sheet only enough times for the courses that your child is actually taking, we can keep the file more manageable. For someone only using Homeschool Planner Plus for high school, there will only be 24-30 courses and therefore 24-30 Course Detail sheets. For someone using Homeschool Planner Plus starting in elementary school, there could easily be 100+ Course Detail sheets. That's a lot of scrolling through tabs for someone who doesn't need it.
If you would like to only enter the information once on the Course Planner page, simply create a Course Details page for each course your student is taking. In the Course Description box on the Course Details sheet, type in a plus sign (+) and navigate to the cell on the Course Planner sheet that contains the Course &amp; Provider for that subject. Click on the cell and then click the "enter" button on your keyboard. The contents of that cell will now appear on your Course Details sheet for that course and will update if you update the information on the Course Planner page. If you do this, remember not to move information around on the Course Planner page or you will change the contents of the Course Description on the Course Details page.</t>
    </r>
    <r>
      <rPr>
        <b/>
        <sz val="11"/>
        <color indexed="8"/>
        <rFont val="Calibri"/>
        <family val="2"/>
      </rPr>
      <t xml:space="preserve">
</t>
    </r>
  </si>
  <si>
    <t>PLANNER INSTRUCTIONS</t>
  </si>
  <si>
    <t>http://www.thehomeschoolmom.com/free-homeschool-planner/homeschool-planner-plus/</t>
  </si>
  <si>
    <r>
      <rPr>
        <i/>
        <sz val="11"/>
        <color indexed="8"/>
        <rFont val="Calibri"/>
        <family val="2"/>
      </rPr>
      <t>Why isn't there a calendar?</t>
    </r>
    <r>
      <rPr>
        <sz val="11"/>
        <color theme="1"/>
        <rFont val="Calibri"/>
        <family val="2"/>
        <scheme val="minor"/>
      </rPr>
      <t xml:space="preserve">
Since Homeschool Planner Plus is designed to be used for many years, it is better to use a hard copy of our printable monthly and yearly calendars.
</t>
    </r>
    <r>
      <rPr>
        <i/>
        <sz val="11"/>
        <color theme="1"/>
        <rFont val="Calibri"/>
        <family val="2"/>
        <scheme val="minor"/>
      </rPr>
      <t>Is there an easy way to enter dates when I am creating assignments?</t>
    </r>
    <r>
      <rPr>
        <sz val="11"/>
        <color theme="1"/>
        <rFont val="Calibri"/>
        <family val="2"/>
        <scheme val="minor"/>
      </rPr>
      <t xml:space="preserve">
If you have macros enabled on your copy of Excel, you will have the option to use a popup calendar when entering dates. The calendar can be called by right-clicking in a cell and choosing "Insert Date".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</si>
</sst>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_(&quot;$&quot;* \(#,##0\);_(&quot;$&quot;* &quot;-&quot;_);_(@_)"/>
    <numFmt numFmtId="44" formatCode="_(&quot;$&quot;* #,##0.00_);_(&quot;$&quot;* \(#,##0.00\);_(&quot;$&quot;* &quot;-&quot;??_);_(@_)"/>
    <numFmt numFmtId="43" formatCode="_(* #,##0.00_);_(* \(#,##0.00\);_(* &quot;-&quot;??_);_(@_)"/>
    <numFmt numFmtId="164" formatCode="&quot;$&quot;#,##0"/>
    <numFmt numFmtId="165" formatCode="#,##0.0_);\(#,##0.0\)"/>
    <numFmt numFmtId="166" formatCode="0.0"/>
    <numFmt numFmtId="167" formatCode="_(* #,##0.000_);_(* \(#,##0.000\);_(* &quot;-&quot;???_);_(@_)"/>
    <numFmt numFmtId="168" formatCode="0.0000"/>
    <numFmt numFmtId="169" formatCode="_(* #,##0.0000_);_(* \(#,##0.0000\);_(* &quot;-&quot;????_);_(@_)"/>
    <numFmt numFmtId="170" formatCode="#,##0.0"/>
  </numFmts>
  <fonts count="37" x14ac:knownFonts="1">
    <font>
      <sz val="11"/>
      <color theme="1"/>
      <name val="Calibri"/>
      <family val="2"/>
      <scheme val="minor"/>
    </font>
    <font>
      <sz val="11"/>
      <color indexed="8"/>
      <name val="Calibri"/>
      <family val="2"/>
    </font>
    <font>
      <b/>
      <sz val="11"/>
      <color indexed="8"/>
      <name val="Calibri"/>
      <family val="2"/>
    </font>
    <font>
      <i/>
      <sz val="11"/>
      <color indexed="8"/>
      <name val="Calibri"/>
      <family val="2"/>
    </font>
    <font>
      <sz val="11"/>
      <color theme="1"/>
      <name val="Calibri"/>
      <family val="2"/>
      <scheme val="minor"/>
    </font>
    <font>
      <sz val="11"/>
      <color theme="0"/>
      <name val="Calibri"/>
      <family val="2"/>
      <scheme val="minor"/>
    </font>
    <font>
      <u/>
      <sz val="11"/>
      <color theme="10"/>
      <name val="Calibri"/>
      <family val="2"/>
    </font>
    <font>
      <b/>
      <sz val="11"/>
      <color theme="1"/>
      <name val="Calibri"/>
      <family val="2"/>
      <scheme val="minor"/>
    </font>
    <font>
      <sz val="9"/>
      <color theme="1"/>
      <name val="Calibri"/>
      <family val="2"/>
      <scheme val="minor"/>
    </font>
    <font>
      <b/>
      <sz val="12"/>
      <color theme="1"/>
      <name val="Calibri"/>
      <family val="2"/>
      <scheme val="minor"/>
    </font>
    <font>
      <sz val="8"/>
      <color theme="1"/>
      <name val="Calibri"/>
      <family val="2"/>
      <scheme val="minor"/>
    </font>
    <font>
      <b/>
      <sz val="10"/>
      <color theme="1"/>
      <name val="Calibri"/>
      <family val="2"/>
      <scheme val="minor"/>
    </font>
    <font>
      <b/>
      <sz val="10"/>
      <name val="Calibri"/>
      <family val="2"/>
      <scheme val="minor"/>
    </font>
    <font>
      <sz val="10"/>
      <color theme="1"/>
      <name val="Calibri"/>
      <family val="2"/>
      <scheme val="minor"/>
    </font>
    <font>
      <u/>
      <sz val="10"/>
      <color theme="1"/>
      <name val="Calibri"/>
      <family val="2"/>
      <scheme val="minor"/>
    </font>
    <font>
      <b/>
      <sz val="14"/>
      <color theme="1"/>
      <name val="Calibri"/>
      <family val="2"/>
      <scheme val="minor"/>
    </font>
    <font>
      <sz val="14"/>
      <color theme="1"/>
      <name val="Calibri"/>
      <family val="2"/>
      <scheme val="minor"/>
    </font>
    <font>
      <b/>
      <sz val="9"/>
      <color theme="1"/>
      <name val="Calibri"/>
      <family val="2"/>
      <scheme val="minor"/>
    </font>
    <font>
      <b/>
      <sz val="9"/>
      <name val="Calibri"/>
      <family val="2"/>
      <scheme val="minor"/>
    </font>
    <font>
      <b/>
      <sz val="11"/>
      <name val="Calibri"/>
      <family val="2"/>
      <scheme val="minor"/>
    </font>
    <font>
      <b/>
      <sz val="22"/>
      <color theme="0"/>
      <name val="Calibri"/>
      <family val="2"/>
      <scheme val="minor"/>
    </font>
    <font>
      <i/>
      <sz val="11"/>
      <color theme="1"/>
      <name val="Calibri"/>
      <family val="2"/>
      <scheme val="minor"/>
    </font>
    <font>
      <b/>
      <sz val="12"/>
      <color theme="0"/>
      <name val="Georgia"/>
      <family val="1"/>
    </font>
    <font>
      <b/>
      <sz val="14"/>
      <color theme="0"/>
      <name val="Calibri"/>
      <family val="2"/>
      <scheme val="minor"/>
    </font>
    <font>
      <b/>
      <sz val="26"/>
      <color theme="0"/>
      <name val="Calibri"/>
      <family val="2"/>
      <scheme val="minor"/>
    </font>
    <font>
      <sz val="8"/>
      <name val="Calibri"/>
      <family val="2"/>
      <scheme val="minor"/>
    </font>
    <font>
      <b/>
      <sz val="22"/>
      <color theme="0" tint="-0.499984740745262"/>
      <name val="Calibri"/>
      <scheme val="minor"/>
    </font>
    <font>
      <b/>
      <sz val="12"/>
      <color theme="0" tint="-0.499984740745262"/>
      <name val="Calibri"/>
      <scheme val="minor"/>
    </font>
    <font>
      <b/>
      <sz val="20"/>
      <color theme="1" tint="0.499984740745262"/>
      <name val="Calibri"/>
      <scheme val="minor"/>
    </font>
    <font>
      <b/>
      <sz val="22"/>
      <color theme="1" tint="0.499984740745262"/>
      <name val="Calibri"/>
      <scheme val="minor"/>
    </font>
    <font>
      <b/>
      <sz val="12"/>
      <color theme="1" tint="0.499984740745262"/>
      <name val="Calibri"/>
      <scheme val="minor"/>
    </font>
    <font>
      <b/>
      <sz val="20"/>
      <color theme="1" tint="0.34998626667073579"/>
      <name val="Calibri"/>
      <scheme val="minor"/>
    </font>
    <font>
      <sz val="11"/>
      <color theme="1" tint="0.34998626667073579"/>
      <name val="Calibri"/>
      <scheme val="minor"/>
    </font>
    <font>
      <b/>
      <sz val="24"/>
      <color theme="0" tint="-0.499984740745262"/>
      <name val="Calibri"/>
      <scheme val="minor"/>
    </font>
    <font>
      <b/>
      <sz val="12"/>
      <color theme="1" tint="0.34998626667073579"/>
      <name val="Calibri"/>
      <scheme val="minor"/>
    </font>
    <font>
      <u/>
      <sz val="11"/>
      <color rgb="FFA5012D"/>
      <name val="Calibri"/>
    </font>
    <font>
      <u/>
      <sz val="11"/>
      <color theme="1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s>
  <borders count="24">
    <border>
      <left/>
      <right/>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right/>
      <top style="thin">
        <color auto="1"/>
      </top>
      <bottom/>
      <diagonal/>
    </border>
    <border>
      <left/>
      <right/>
      <top style="medium">
        <color auto="1"/>
      </top>
      <bottom style="medium">
        <color auto="1"/>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ck">
        <color theme="1" tint="0.499984740745262"/>
      </top>
      <bottom/>
      <diagonal/>
    </border>
  </borders>
  <cellStyleXfs count="9">
    <xf numFmtId="0" fontId="0" fillId="0" borderId="0"/>
    <xf numFmtId="43" fontId="4" fillId="0" borderId="0" applyFont="0" applyFill="0" applyBorder="0" applyAlignment="0" applyProtection="0"/>
    <xf numFmtId="44" fontId="4" fillId="0" borderId="0" applyFont="0" applyFill="0" applyBorder="0" applyAlignment="0" applyProtection="0"/>
    <xf numFmtId="0" fontId="6" fillId="0" borderId="0" applyNumberFormat="0" applyFill="0" applyBorder="0" applyAlignment="0" applyProtection="0">
      <alignment vertical="top"/>
      <protection locked="0"/>
    </xf>
    <xf numFmtId="9" fontId="4"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cellStyleXfs>
  <cellXfs count="329">
    <xf numFmtId="0" fontId="0" fillId="0" borderId="0" xfId="0"/>
    <xf numFmtId="0" fontId="0" fillId="0" borderId="0" xfId="0" applyAlignment="1">
      <alignment wrapText="1"/>
    </xf>
    <xf numFmtId="0" fontId="0" fillId="0" borderId="0" xfId="0" applyBorder="1" applyAlignment="1">
      <alignment wrapText="1"/>
    </xf>
    <xf numFmtId="0" fontId="8" fillId="0" borderId="0" xfId="0" applyFont="1" applyBorder="1" applyAlignment="1">
      <alignment wrapText="1"/>
    </xf>
    <xf numFmtId="0" fontId="0" fillId="0" borderId="1" xfId="0" applyBorder="1" applyAlignment="1">
      <alignment wrapText="1"/>
    </xf>
    <xf numFmtId="0" fontId="8" fillId="0" borderId="2" xfId="0" applyFont="1" applyBorder="1" applyAlignment="1">
      <alignment wrapText="1"/>
    </xf>
    <xf numFmtId="0" fontId="0" fillId="0" borderId="3" xfId="0" applyBorder="1" applyAlignment="1">
      <alignment wrapText="1"/>
    </xf>
    <xf numFmtId="0" fontId="0" fillId="0" borderId="4" xfId="0" applyBorder="1" applyAlignment="1">
      <alignment wrapText="1"/>
    </xf>
    <xf numFmtId="2" fontId="0" fillId="0" borderId="0" xfId="0" applyNumberFormat="1"/>
    <xf numFmtId="2" fontId="0" fillId="0" borderId="5" xfId="0" applyNumberFormat="1" applyBorder="1" applyAlignment="1">
      <alignment horizontal="right" wrapText="1"/>
    </xf>
    <xf numFmtId="2" fontId="0" fillId="0" borderId="0" xfId="0" applyNumberFormat="1" applyBorder="1" applyAlignment="1">
      <alignment horizontal="right" wrapText="1"/>
    </xf>
    <xf numFmtId="2" fontId="0" fillId="0" borderId="6" xfId="0" applyNumberFormat="1" applyBorder="1" applyAlignment="1">
      <alignment horizontal="right" wrapText="1"/>
    </xf>
    <xf numFmtId="2" fontId="0" fillId="0" borderId="0" xfId="0" applyNumberFormat="1" applyAlignment="1">
      <alignment horizontal="right" wrapText="1"/>
    </xf>
    <xf numFmtId="0" fontId="9" fillId="0" borderId="0" xfId="0" applyFont="1" applyAlignment="1" applyProtection="1">
      <alignment horizontal="left" wrapText="1"/>
      <protection locked="0"/>
    </xf>
    <xf numFmtId="0" fontId="10" fillId="0" borderId="0" xfId="0" applyFont="1" applyAlignment="1" applyProtection="1">
      <alignment horizontal="center" wrapText="1"/>
      <protection locked="0"/>
    </xf>
    <xf numFmtId="0" fontId="0" fillId="0" borderId="0" xfId="0" applyAlignment="1" applyProtection="1">
      <alignment wrapText="1"/>
      <protection locked="0"/>
    </xf>
    <xf numFmtId="0" fontId="9" fillId="0" borderId="0" xfId="0" applyFont="1" applyAlignment="1" applyProtection="1">
      <alignment horizontal="center" wrapText="1"/>
      <protection locked="0"/>
    </xf>
    <xf numFmtId="0" fontId="7" fillId="0" borderId="7" xfId="0" applyFont="1" applyBorder="1" applyAlignment="1" applyProtection="1">
      <alignment wrapText="1"/>
      <protection locked="0"/>
    </xf>
    <xf numFmtId="2" fontId="7" fillId="0" borderId="8" xfId="0" applyNumberFormat="1" applyFont="1" applyBorder="1" applyProtection="1"/>
    <xf numFmtId="0" fontId="0" fillId="0" borderId="0" xfId="0" applyBorder="1" applyProtection="1"/>
    <xf numFmtId="0" fontId="0" fillId="0" borderId="9" xfId="0" applyBorder="1" applyProtection="1"/>
    <xf numFmtId="43" fontId="4" fillId="0" borderId="8" xfId="1" applyFont="1" applyBorder="1" applyAlignment="1" applyProtection="1">
      <alignment horizontal="right"/>
    </xf>
    <xf numFmtId="2" fontId="0" fillId="0" borderId="8" xfId="0" applyNumberFormat="1" applyBorder="1" applyProtection="1"/>
    <xf numFmtId="2" fontId="0" fillId="0" borderId="10" xfId="0" applyNumberFormat="1" applyBorder="1" applyProtection="1"/>
    <xf numFmtId="0" fontId="0" fillId="0" borderId="11" xfId="0" applyBorder="1" applyProtection="1"/>
    <xf numFmtId="0" fontId="0" fillId="0" borderId="12" xfId="0" applyBorder="1" applyProtection="1"/>
    <xf numFmtId="0" fontId="7" fillId="0" borderId="2" xfId="0" applyFont="1" applyBorder="1" applyAlignment="1" applyProtection="1">
      <alignment wrapText="1"/>
      <protection locked="0"/>
    </xf>
    <xf numFmtId="0" fontId="8" fillId="0" borderId="13" xfId="0" applyFont="1" applyBorder="1" applyAlignment="1">
      <alignment wrapText="1"/>
    </xf>
    <xf numFmtId="0" fontId="8" fillId="0" borderId="6" xfId="0" applyFont="1" applyBorder="1" applyAlignment="1">
      <alignment wrapText="1"/>
    </xf>
    <xf numFmtId="0" fontId="11" fillId="0" borderId="2" xfId="0" applyFont="1" applyBorder="1" applyAlignment="1" applyProtection="1">
      <alignment wrapText="1"/>
      <protection locked="0"/>
    </xf>
    <xf numFmtId="0" fontId="12" fillId="0" borderId="0" xfId="0" applyFont="1" applyBorder="1" applyAlignment="1" applyProtection="1">
      <alignment horizontal="center" wrapText="1"/>
      <protection locked="0"/>
    </xf>
    <xf numFmtId="2" fontId="12" fillId="0" borderId="0" xfId="0" applyNumberFormat="1" applyFont="1" applyBorder="1" applyAlignment="1">
      <alignment horizontal="center" wrapText="1"/>
    </xf>
    <xf numFmtId="0" fontId="13" fillId="0" borderId="2" xfId="0" applyFont="1" applyBorder="1" applyAlignment="1" applyProtection="1">
      <alignment wrapText="1"/>
      <protection locked="0"/>
    </xf>
    <xf numFmtId="0" fontId="13" fillId="0" borderId="0" xfId="0" applyFont="1" applyBorder="1" applyAlignment="1" applyProtection="1">
      <alignment horizontal="center" wrapText="1"/>
      <protection locked="0"/>
    </xf>
    <xf numFmtId="165" fontId="13" fillId="0" borderId="0" xfId="1" applyNumberFormat="1" applyFont="1" applyBorder="1" applyAlignment="1" applyProtection="1">
      <alignment horizontal="center" wrapText="1"/>
      <protection locked="0"/>
    </xf>
    <xf numFmtId="43" fontId="13" fillId="0" borderId="0" xfId="1" applyFont="1" applyBorder="1" applyAlignment="1" applyProtection="1">
      <alignment horizontal="right"/>
    </xf>
    <xf numFmtId="0" fontId="13" fillId="0" borderId="0" xfId="0" applyFont="1" applyBorder="1" applyAlignment="1" applyProtection="1">
      <alignment wrapText="1"/>
      <protection locked="0"/>
    </xf>
    <xf numFmtId="165" fontId="13" fillId="0" borderId="11" xfId="1" applyNumberFormat="1" applyFont="1" applyBorder="1" applyAlignment="1" applyProtection="1">
      <alignment horizontal="center" wrapText="1"/>
      <protection locked="0"/>
    </xf>
    <xf numFmtId="0" fontId="11" fillId="0" borderId="14" xfId="0" applyFont="1" applyBorder="1" applyAlignment="1">
      <alignment horizontal="right" wrapText="1"/>
    </xf>
    <xf numFmtId="165" fontId="13" fillId="0" borderId="15" xfId="1" applyNumberFormat="1" applyFont="1" applyBorder="1" applyAlignment="1" applyProtection="1">
      <alignment horizontal="center" wrapText="1"/>
    </xf>
    <xf numFmtId="165" fontId="13" fillId="0" borderId="15" xfId="1" applyNumberFormat="1" applyFont="1" applyBorder="1" applyAlignment="1">
      <alignment horizontal="center" wrapText="1"/>
    </xf>
    <xf numFmtId="0" fontId="13" fillId="0" borderId="0" xfId="0" applyFont="1" applyBorder="1" applyAlignment="1">
      <alignment wrapText="1"/>
    </xf>
    <xf numFmtId="2" fontId="13" fillId="0" borderId="15" xfId="0" applyNumberFormat="1" applyFont="1" applyBorder="1" applyAlignment="1">
      <alignment horizontal="right" wrapText="1"/>
    </xf>
    <xf numFmtId="0" fontId="11" fillId="0" borderId="2" xfId="0" applyFont="1" applyBorder="1" applyAlignment="1">
      <alignment horizontal="right" wrapText="1"/>
    </xf>
    <xf numFmtId="167" fontId="13" fillId="0" borderId="0" xfId="1" applyNumberFormat="1" applyFont="1" applyBorder="1" applyAlignment="1" applyProtection="1">
      <alignment horizontal="center" wrapText="1"/>
    </xf>
    <xf numFmtId="166" fontId="13" fillId="0" borderId="0" xfId="0" applyNumberFormat="1" applyFont="1" applyBorder="1" applyAlignment="1">
      <alignment wrapText="1"/>
    </xf>
    <xf numFmtId="165" fontId="13" fillId="0" borderId="0" xfId="1" applyNumberFormat="1" applyFont="1" applyBorder="1" applyAlignment="1">
      <alignment horizontal="center" wrapText="1"/>
    </xf>
    <xf numFmtId="2" fontId="13" fillId="0" borderId="0" xfId="0" applyNumberFormat="1" applyFont="1" applyBorder="1" applyAlignment="1">
      <alignment horizontal="right" wrapText="1"/>
    </xf>
    <xf numFmtId="0" fontId="13" fillId="0" borderId="2" xfId="0" applyFont="1" applyBorder="1" applyAlignment="1">
      <alignment wrapText="1"/>
    </xf>
    <xf numFmtId="166" fontId="13" fillId="0" borderId="15" xfId="1" applyNumberFormat="1" applyFont="1" applyBorder="1" applyAlignment="1">
      <alignment horizontal="center" wrapText="1"/>
    </xf>
    <xf numFmtId="0" fontId="13" fillId="0" borderId="13" xfId="0" applyFont="1" applyBorder="1" applyAlignment="1">
      <alignment wrapText="1"/>
    </xf>
    <xf numFmtId="0" fontId="13" fillId="0" borderId="6" xfId="0" applyFont="1" applyBorder="1" applyAlignment="1">
      <alignment wrapText="1"/>
    </xf>
    <xf numFmtId="0" fontId="11" fillId="0" borderId="6" xfId="0" applyFont="1" applyBorder="1" applyAlignment="1">
      <alignment horizontal="right" wrapText="1"/>
    </xf>
    <xf numFmtId="2" fontId="13" fillId="0" borderId="6" xfId="0" applyNumberFormat="1" applyFont="1" applyBorder="1" applyAlignment="1">
      <alignment horizontal="right" wrapText="1"/>
    </xf>
    <xf numFmtId="0" fontId="0" fillId="0" borderId="0" xfId="0" applyAlignment="1">
      <alignment wrapText="1"/>
    </xf>
    <xf numFmtId="0" fontId="14" fillId="0" borderId="0" xfId="0" applyFont="1" applyAlignment="1">
      <alignment horizontal="center"/>
    </xf>
    <xf numFmtId="0" fontId="8" fillId="0" borderId="5" xfId="0" applyFont="1" applyBorder="1" applyAlignment="1">
      <alignment wrapText="1"/>
    </xf>
    <xf numFmtId="0" fontId="0" fillId="0" borderId="5" xfId="0" applyBorder="1" applyAlignment="1">
      <alignment wrapText="1"/>
    </xf>
    <xf numFmtId="0" fontId="13" fillId="0" borderId="0" xfId="1" applyNumberFormat="1" applyFont="1" applyBorder="1" applyAlignment="1" applyProtection="1">
      <alignment horizontal="center" wrapText="1"/>
    </xf>
    <xf numFmtId="0" fontId="0" fillId="0" borderId="0" xfId="0"/>
    <xf numFmtId="165" fontId="13" fillId="0" borderId="0" xfId="1" applyNumberFormat="1" applyFont="1" applyBorder="1" applyAlignment="1" applyProtection="1">
      <alignment horizontal="center" wrapText="1"/>
    </xf>
    <xf numFmtId="0" fontId="0" fillId="0" borderId="0" xfId="0" applyAlignment="1">
      <alignment wrapText="1"/>
    </xf>
    <xf numFmtId="0" fontId="0" fillId="0" borderId="0" xfId="0"/>
    <xf numFmtId="2" fontId="13" fillId="0" borderId="5" xfId="0" applyNumberFormat="1" applyFont="1" applyBorder="1" applyAlignment="1">
      <alignment horizontal="right" wrapText="1"/>
    </xf>
    <xf numFmtId="0" fontId="13" fillId="0" borderId="5" xfId="0" applyFont="1" applyBorder="1" applyAlignment="1">
      <alignment wrapText="1"/>
    </xf>
    <xf numFmtId="0" fontId="8" fillId="0" borderId="16" xfId="0" applyFont="1" applyBorder="1" applyAlignment="1">
      <alignment wrapText="1"/>
    </xf>
    <xf numFmtId="2" fontId="0" fillId="0" borderId="16" xfId="0" applyNumberFormat="1" applyBorder="1" applyAlignment="1">
      <alignment horizontal="right" wrapText="1"/>
    </xf>
    <xf numFmtId="0" fontId="0" fillId="0" borderId="16" xfId="0" applyBorder="1" applyAlignment="1">
      <alignment wrapText="1"/>
    </xf>
    <xf numFmtId="0" fontId="11" fillId="0" borderId="5" xfId="0" applyFont="1" applyBorder="1" applyAlignment="1">
      <alignment horizontal="right" wrapText="1"/>
    </xf>
    <xf numFmtId="165" fontId="13" fillId="0" borderId="5" xfId="1" applyNumberFormat="1" applyFont="1" applyBorder="1" applyAlignment="1" applyProtection="1">
      <alignment horizontal="center" wrapText="1"/>
    </xf>
    <xf numFmtId="166" fontId="13" fillId="0" borderId="5" xfId="0" applyNumberFormat="1" applyFont="1" applyBorder="1" applyAlignment="1">
      <alignment wrapText="1"/>
    </xf>
    <xf numFmtId="0" fontId="0" fillId="0" borderId="0" xfId="0" applyAlignment="1">
      <alignment horizontal="center"/>
    </xf>
    <xf numFmtId="0" fontId="7" fillId="0" borderId="0" xfId="0" applyFont="1" applyAlignment="1">
      <alignment wrapText="1"/>
    </xf>
    <xf numFmtId="164" fontId="7" fillId="0" borderId="0" xfId="2" applyNumberFormat="1" applyFont="1" applyAlignment="1">
      <alignment wrapText="1"/>
    </xf>
    <xf numFmtId="0" fontId="0" fillId="0" borderId="0" xfId="0" applyAlignment="1">
      <alignment horizontal="center" wrapText="1"/>
    </xf>
    <xf numFmtId="0" fontId="0" fillId="0" borderId="0" xfId="0" applyBorder="1" applyAlignment="1">
      <alignment horizontal="center" wrapText="1"/>
    </xf>
    <xf numFmtId="0" fontId="7" fillId="0" borderId="0" xfId="0" applyFont="1" applyBorder="1" applyAlignment="1">
      <alignment horizontal="center" wrapText="1"/>
    </xf>
    <xf numFmtId="0" fontId="7" fillId="0" borderId="0" xfId="0" applyFont="1" applyAlignment="1">
      <alignment horizontal="center" wrapText="1"/>
    </xf>
    <xf numFmtId="164" fontId="4" fillId="0" borderId="0" xfId="2" applyNumberFormat="1" applyFont="1" applyAlignment="1">
      <alignment wrapText="1"/>
    </xf>
    <xf numFmtId="0" fontId="7" fillId="0" borderId="0" xfId="0" applyFont="1" applyBorder="1" applyAlignment="1">
      <alignment horizontal="center" wrapText="1"/>
    </xf>
    <xf numFmtId="164" fontId="4" fillId="0" borderId="0" xfId="2" applyNumberFormat="1" applyFont="1" applyBorder="1" applyAlignment="1">
      <alignment horizontal="center" wrapText="1"/>
    </xf>
    <xf numFmtId="0" fontId="0" fillId="0" borderId="7" xfId="0" applyBorder="1" applyAlignment="1">
      <alignment horizontal="center" wrapText="1"/>
    </xf>
    <xf numFmtId="0" fontId="0" fillId="0" borderId="5" xfId="0" applyBorder="1" applyAlignment="1">
      <alignment horizontal="center" wrapText="1"/>
    </xf>
    <xf numFmtId="164" fontId="4" fillId="0" borderId="1" xfId="2" applyNumberFormat="1" applyFont="1" applyBorder="1" applyAlignment="1">
      <alignment horizontal="center" wrapText="1"/>
    </xf>
    <xf numFmtId="0" fontId="0" fillId="0" borderId="2" xfId="0" applyBorder="1" applyAlignment="1">
      <alignment wrapText="1"/>
    </xf>
    <xf numFmtId="0" fontId="0" fillId="0" borderId="6" xfId="0" applyBorder="1" applyAlignment="1">
      <alignment wrapText="1"/>
    </xf>
    <xf numFmtId="0" fontId="0" fillId="0" borderId="1" xfId="0" applyBorder="1" applyAlignment="1">
      <alignment horizontal="center" wrapText="1"/>
    </xf>
    <xf numFmtId="164" fontId="4" fillId="0" borderId="0" xfId="2" applyNumberFormat="1" applyFont="1" applyBorder="1" applyAlignment="1">
      <alignment wrapText="1"/>
    </xf>
    <xf numFmtId="164" fontId="4" fillId="0" borderId="17" xfId="2" applyNumberFormat="1" applyFont="1" applyBorder="1" applyAlignment="1">
      <alignment horizontal="center" wrapText="1"/>
    </xf>
    <xf numFmtId="164" fontId="4" fillId="0" borderId="17" xfId="2" applyNumberFormat="1" applyFont="1" applyBorder="1" applyAlignment="1">
      <alignment wrapText="1"/>
    </xf>
    <xf numFmtId="0" fontId="0" fillId="0" borderId="17" xfId="0" applyBorder="1" applyAlignment="1">
      <alignment wrapText="1"/>
    </xf>
    <xf numFmtId="164" fontId="4" fillId="0" borderId="2" xfId="2" applyNumberFormat="1" applyFont="1" applyBorder="1" applyAlignment="1">
      <alignment horizontal="center" wrapText="1"/>
    </xf>
    <xf numFmtId="164" fontId="4" fillId="0" borderId="2" xfId="2" applyNumberFormat="1" applyFont="1" applyBorder="1" applyAlignment="1">
      <alignment wrapText="1"/>
    </xf>
    <xf numFmtId="42" fontId="4" fillId="0" borderId="4" xfId="2" applyNumberFormat="1" applyFont="1" applyBorder="1" applyAlignment="1">
      <alignment wrapText="1"/>
    </xf>
    <xf numFmtId="42" fontId="0" fillId="0" borderId="4" xfId="0" applyNumberFormat="1" applyBorder="1" applyAlignment="1">
      <alignment wrapText="1"/>
    </xf>
    <xf numFmtId="166" fontId="0" fillId="0" borderId="13" xfId="0" applyNumberFormat="1" applyBorder="1" applyAlignment="1">
      <alignment wrapText="1"/>
    </xf>
    <xf numFmtId="0" fontId="0" fillId="0" borderId="0" xfId="0" applyFont="1" applyAlignment="1" applyProtection="1">
      <alignment wrapText="1"/>
      <protection locked="0"/>
    </xf>
    <xf numFmtId="0" fontId="0" fillId="0" borderId="0" xfId="0" applyFont="1" applyAlignment="1" applyProtection="1">
      <alignment horizontal="left" wrapText="1"/>
      <protection locked="0"/>
    </xf>
    <xf numFmtId="0" fontId="15" fillId="0" borderId="0" xfId="0" applyFont="1"/>
    <xf numFmtId="0" fontId="16" fillId="0" borderId="0" xfId="0" applyFont="1" applyAlignment="1" applyProtection="1">
      <alignment wrapText="1"/>
      <protection locked="0"/>
    </xf>
    <xf numFmtId="0" fontId="16" fillId="0" borderId="0" xfId="0" applyFont="1" applyAlignment="1" applyProtection="1">
      <alignment horizontal="left" wrapText="1"/>
      <protection locked="0"/>
    </xf>
    <xf numFmtId="164" fontId="7" fillId="0" borderId="0" xfId="2" applyNumberFormat="1" applyFont="1" applyAlignment="1">
      <alignment wrapText="1"/>
    </xf>
    <xf numFmtId="2" fontId="11" fillId="0" borderId="8" xfId="0" applyNumberFormat="1" applyFont="1" applyBorder="1" applyProtection="1"/>
    <xf numFmtId="0" fontId="13" fillId="0" borderId="0" xfId="0" applyFont="1" applyBorder="1" applyProtection="1"/>
    <xf numFmtId="0" fontId="13" fillId="0" borderId="9" xfId="0" applyFont="1" applyBorder="1" applyProtection="1"/>
    <xf numFmtId="1" fontId="0" fillId="0" borderId="0" xfId="0" applyNumberFormat="1" applyAlignment="1">
      <alignment wrapText="1"/>
    </xf>
    <xf numFmtId="1" fontId="7" fillId="0" borderId="0" xfId="0" applyNumberFormat="1" applyFont="1" applyAlignment="1">
      <alignment horizontal="center" wrapText="1"/>
    </xf>
    <xf numFmtId="1" fontId="7" fillId="0" borderId="0" xfId="0" applyNumberFormat="1" applyFont="1" applyAlignment="1">
      <alignment horizontal="right" wrapText="1"/>
    </xf>
    <xf numFmtId="1" fontId="7" fillId="0" borderId="0" xfId="0" applyNumberFormat="1" applyFont="1" applyAlignment="1">
      <alignment wrapText="1"/>
    </xf>
    <xf numFmtId="1" fontId="7" fillId="0" borderId="0" xfId="0" applyNumberFormat="1" applyFont="1" applyBorder="1" applyAlignment="1">
      <alignment vertical="top" wrapText="1"/>
    </xf>
    <xf numFmtId="1" fontId="0" fillId="0" borderId="0" xfId="0" applyNumberFormat="1" applyAlignment="1">
      <alignment horizontal="center" wrapText="1"/>
    </xf>
    <xf numFmtId="1" fontId="0" fillId="0" borderId="0" xfId="0" applyNumberFormat="1" applyAlignment="1" applyProtection="1">
      <alignment wrapText="1"/>
      <protection locked="0"/>
    </xf>
    <xf numFmtId="0" fontId="8" fillId="0" borderId="2" xfId="0" applyFont="1" applyBorder="1" applyAlignment="1" applyProtection="1">
      <alignment wrapText="1"/>
      <protection locked="0"/>
    </xf>
    <xf numFmtId="0" fontId="8" fillId="0" borderId="0" xfId="0" applyFont="1" applyBorder="1" applyAlignment="1" applyProtection="1">
      <alignment horizontal="center" wrapText="1"/>
      <protection locked="0"/>
    </xf>
    <xf numFmtId="165" fontId="8" fillId="0" borderId="0" xfId="1" applyNumberFormat="1" applyFont="1" applyBorder="1" applyAlignment="1" applyProtection="1">
      <alignment horizontal="center" wrapText="1"/>
      <protection locked="0"/>
    </xf>
    <xf numFmtId="166" fontId="8" fillId="0" borderId="0" xfId="0" applyNumberFormat="1" applyFont="1" applyBorder="1" applyAlignment="1" applyProtection="1">
      <alignment horizontal="center" wrapText="1"/>
      <protection locked="0"/>
    </xf>
    <xf numFmtId="0" fontId="11" fillId="0" borderId="2" xfId="0" applyFont="1" applyBorder="1" applyAlignment="1" applyProtection="1">
      <alignment wrapText="1"/>
    </xf>
    <xf numFmtId="0" fontId="12" fillId="0" borderId="0" xfId="0" applyFont="1" applyBorder="1" applyAlignment="1" applyProtection="1">
      <alignment horizontal="center" wrapText="1"/>
    </xf>
    <xf numFmtId="2" fontId="12" fillId="0" borderId="0" xfId="0" applyNumberFormat="1" applyFont="1" applyBorder="1" applyAlignment="1" applyProtection="1">
      <alignment horizontal="center" wrapText="1"/>
    </xf>
    <xf numFmtId="0" fontId="10" fillId="0" borderId="0" xfId="0" applyFont="1" applyAlignment="1" applyProtection="1">
      <alignment horizontal="left" wrapText="1"/>
    </xf>
    <xf numFmtId="0" fontId="5" fillId="0" borderId="0" xfId="0" applyFont="1" applyFill="1" applyAlignment="1">
      <alignment horizontal="center"/>
    </xf>
    <xf numFmtId="0" fontId="5" fillId="0" borderId="0" xfId="0" applyFont="1" applyFill="1" applyBorder="1" applyAlignment="1">
      <alignment horizontal="center"/>
    </xf>
    <xf numFmtId="0" fontId="0" fillId="0" borderId="0" xfId="0" applyFill="1" applyBorder="1" applyAlignment="1">
      <alignment horizontal="center"/>
    </xf>
    <xf numFmtId="164" fontId="17" fillId="0" borderId="0" xfId="2" applyNumberFormat="1" applyFont="1" applyAlignment="1"/>
    <xf numFmtId="164" fontId="11" fillId="0" borderId="0" xfId="2" applyNumberFormat="1" applyFont="1" applyAlignment="1">
      <alignment horizontal="left" wrapText="1"/>
    </xf>
    <xf numFmtId="0" fontId="0" fillId="0" borderId="18" xfId="0" applyBorder="1" applyAlignment="1" applyProtection="1">
      <alignment horizontal="center"/>
      <protection locked="0"/>
    </xf>
    <xf numFmtId="0" fontId="17" fillId="0" borderId="0" xfId="0" applyFont="1" applyAlignment="1">
      <alignment horizontal="right" wrapText="1"/>
    </xf>
    <xf numFmtId="0" fontId="18" fillId="0" borderId="0" xfId="0" applyFont="1" applyFill="1" applyAlignment="1">
      <alignment horizontal="center"/>
    </xf>
    <xf numFmtId="0" fontId="19" fillId="0" borderId="0" xfId="0" applyFont="1" applyFill="1" applyAlignment="1">
      <alignment horizontal="left"/>
    </xf>
    <xf numFmtId="0" fontId="11" fillId="0" borderId="0" xfId="0" applyFont="1" applyBorder="1" applyAlignment="1" applyProtection="1">
      <alignment wrapText="1"/>
    </xf>
    <xf numFmtId="0" fontId="8" fillId="0" borderId="0" xfId="0" applyFont="1" applyBorder="1" applyAlignment="1" applyProtection="1">
      <alignment wrapText="1"/>
      <protection locked="0"/>
    </xf>
    <xf numFmtId="0" fontId="11" fillId="0" borderId="15" xfId="0" applyFont="1" applyBorder="1" applyAlignment="1" applyProtection="1">
      <alignment horizontal="right" wrapText="1"/>
    </xf>
    <xf numFmtId="0" fontId="11" fillId="0" borderId="0" xfId="0" applyFont="1" applyBorder="1" applyAlignment="1" applyProtection="1">
      <alignment horizontal="right" wrapText="1"/>
    </xf>
    <xf numFmtId="0" fontId="0" fillId="0" borderId="0" xfId="0" applyAlignment="1" applyProtection="1">
      <alignment horizontal="center"/>
    </xf>
    <xf numFmtId="0" fontId="9" fillId="0" borderId="0" xfId="0" applyFont="1" applyAlignment="1" applyProtection="1">
      <alignment horizontal="right" wrapText="1"/>
    </xf>
    <xf numFmtId="164" fontId="15" fillId="0" borderId="0" xfId="2" applyNumberFormat="1" applyFont="1" applyAlignment="1" applyProtection="1">
      <alignment wrapText="1"/>
    </xf>
    <xf numFmtId="164" fontId="15" fillId="0" borderId="0" xfId="2" applyNumberFormat="1" applyFont="1" applyAlignment="1" applyProtection="1">
      <alignment horizontal="center" wrapText="1"/>
    </xf>
    <xf numFmtId="0" fontId="19" fillId="0" borderId="0" xfId="0" applyFont="1" applyFill="1" applyAlignment="1" applyProtection="1">
      <alignment horizontal="left"/>
      <protection locked="0"/>
    </xf>
    <xf numFmtId="164" fontId="11" fillId="0" borderId="0" xfId="2" applyNumberFormat="1" applyFont="1" applyAlignment="1" applyProtection="1">
      <alignment horizontal="left"/>
      <protection locked="0"/>
    </xf>
    <xf numFmtId="0" fontId="0" fillId="0" borderId="0" xfId="0" applyAlignment="1" applyProtection="1">
      <alignment wrapText="1"/>
    </xf>
    <xf numFmtId="164" fontId="4" fillId="0" borderId="0" xfId="2" applyNumberFormat="1" applyFont="1" applyAlignment="1" applyProtection="1">
      <alignment wrapText="1"/>
    </xf>
    <xf numFmtId="0" fontId="7" fillId="0" borderId="0" xfId="0" applyFont="1" applyAlignment="1" applyProtection="1">
      <alignment horizontal="center" wrapText="1"/>
    </xf>
    <xf numFmtId="0" fontId="0" fillId="0" borderId="0" xfId="0" applyProtection="1"/>
    <xf numFmtId="0" fontId="9" fillId="0" borderId="0" xfId="0" applyFont="1" applyAlignment="1" applyProtection="1">
      <alignment horizontal="center"/>
    </xf>
    <xf numFmtId="0" fontId="7" fillId="0" borderId="0" xfId="0" applyFont="1" applyAlignment="1" applyProtection="1">
      <alignment horizontal="left" vertical="center"/>
    </xf>
    <xf numFmtId="166" fontId="0" fillId="0" borderId="0" xfId="0" applyNumberFormat="1" applyBorder="1" applyAlignment="1">
      <alignment horizontal="center" wrapText="1"/>
    </xf>
    <xf numFmtId="42" fontId="0" fillId="0" borderId="0" xfId="0" applyNumberFormat="1" applyBorder="1" applyAlignment="1">
      <alignment horizontal="center" wrapText="1"/>
    </xf>
    <xf numFmtId="166" fontId="0" fillId="0" borderId="0" xfId="0" applyNumberFormat="1" applyBorder="1" applyAlignment="1">
      <alignment wrapText="1"/>
    </xf>
    <xf numFmtId="42" fontId="0" fillId="0" borderId="0" xfId="0" applyNumberFormat="1" applyBorder="1" applyAlignment="1">
      <alignment wrapText="1"/>
    </xf>
    <xf numFmtId="0" fontId="0" fillId="0" borderId="0" xfId="0" applyProtection="1"/>
    <xf numFmtId="0" fontId="0" fillId="0" borderId="0" xfId="0" applyFont="1" applyAlignment="1">
      <alignment horizontal="left"/>
    </xf>
    <xf numFmtId="0" fontId="0" fillId="0" borderId="0" xfId="0" applyFont="1"/>
    <xf numFmtId="1" fontId="0" fillId="0" borderId="18" xfId="0" applyNumberFormat="1" applyBorder="1" applyAlignment="1" applyProtection="1">
      <alignment wrapText="1"/>
      <protection locked="0"/>
    </xf>
    <xf numFmtId="164" fontId="11" fillId="0" borderId="0" xfId="2" applyNumberFormat="1" applyFont="1" applyAlignment="1" applyProtection="1">
      <alignment horizontal="left"/>
      <protection locked="0"/>
    </xf>
    <xf numFmtId="0" fontId="0" fillId="0" borderId="0" xfId="0" applyProtection="1"/>
    <xf numFmtId="0" fontId="16" fillId="0" borderId="0" xfId="0" applyFont="1" applyProtection="1">
      <protection locked="0"/>
    </xf>
    <xf numFmtId="166" fontId="0" fillId="0" borderId="2" xfId="0" applyNumberFormat="1" applyBorder="1" applyAlignment="1" applyProtection="1">
      <alignment horizontal="center" wrapText="1"/>
      <protection locked="0"/>
    </xf>
    <xf numFmtId="0" fontId="0" fillId="0" borderId="0" xfId="0" applyBorder="1" applyAlignment="1" applyProtection="1">
      <alignment horizontal="center" wrapText="1"/>
      <protection locked="0"/>
    </xf>
    <xf numFmtId="42" fontId="4" fillId="0" borderId="3" xfId="2" applyNumberFormat="1" applyFont="1" applyBorder="1" applyAlignment="1" applyProtection="1">
      <alignment horizontal="center" wrapText="1"/>
      <protection locked="0"/>
    </xf>
    <xf numFmtId="166" fontId="0" fillId="0" borderId="2" xfId="0" applyNumberFormat="1" applyBorder="1" applyAlignment="1" applyProtection="1">
      <alignment wrapText="1"/>
      <protection locked="0"/>
    </xf>
    <xf numFmtId="0" fontId="0" fillId="0" borderId="0" xfId="0" applyBorder="1" applyAlignment="1" applyProtection="1">
      <alignment wrapText="1"/>
      <protection locked="0"/>
    </xf>
    <xf numFmtId="42" fontId="4" fillId="0" borderId="3" xfId="2" applyNumberFormat="1" applyFont="1" applyBorder="1" applyAlignment="1" applyProtection="1">
      <alignment wrapText="1"/>
      <protection locked="0"/>
    </xf>
    <xf numFmtId="42" fontId="0" fillId="0" borderId="3" xfId="0" applyNumberFormat="1" applyBorder="1" applyAlignment="1" applyProtection="1">
      <alignment horizontal="center" wrapText="1"/>
      <protection locked="0"/>
    </xf>
    <xf numFmtId="42" fontId="0" fillId="0" borderId="3" xfId="0" applyNumberFormat="1" applyBorder="1" applyAlignment="1" applyProtection="1">
      <alignment wrapText="1"/>
      <protection locked="0"/>
    </xf>
    <xf numFmtId="0" fontId="0" fillId="0" borderId="7" xfId="0" applyBorder="1" applyAlignment="1" applyProtection="1">
      <alignment horizontal="center" wrapText="1"/>
    </xf>
    <xf numFmtId="0" fontId="0" fillId="0" borderId="5" xfId="0" applyBorder="1" applyAlignment="1" applyProtection="1">
      <alignment horizontal="center" wrapText="1"/>
    </xf>
    <xf numFmtId="164" fontId="4" fillId="0" borderId="1" xfId="2" applyNumberFormat="1" applyFont="1" applyBorder="1" applyAlignment="1" applyProtection="1">
      <alignment horizontal="center" wrapText="1"/>
    </xf>
    <xf numFmtId="166" fontId="0" fillId="0" borderId="13" xfId="0" applyNumberFormat="1" applyBorder="1" applyAlignment="1" applyProtection="1">
      <alignment wrapText="1"/>
    </xf>
    <xf numFmtId="0" fontId="0" fillId="0" borderId="6" xfId="0" applyBorder="1" applyAlignment="1" applyProtection="1">
      <alignment wrapText="1"/>
    </xf>
    <xf numFmtId="42" fontId="0" fillId="0" borderId="4" xfId="0" applyNumberFormat="1" applyBorder="1" applyAlignment="1" applyProtection="1">
      <alignment wrapText="1"/>
    </xf>
    <xf numFmtId="42" fontId="4" fillId="0" borderId="4" xfId="2" applyNumberFormat="1" applyFont="1" applyBorder="1" applyAlignment="1" applyProtection="1">
      <alignment wrapText="1"/>
    </xf>
    <xf numFmtId="0" fontId="0" fillId="0" borderId="0" xfId="0" applyProtection="1"/>
    <xf numFmtId="0" fontId="7" fillId="0" borderId="0" xfId="0" applyFont="1" applyAlignment="1" applyProtection="1">
      <alignment horizontal="center" vertical="center"/>
    </xf>
    <xf numFmtId="168" fontId="13" fillId="0" borderId="0" xfId="1" applyNumberFormat="1" applyFont="1" applyBorder="1" applyAlignment="1" applyProtection="1">
      <alignment horizontal="center" wrapText="1"/>
    </xf>
    <xf numFmtId="169" fontId="13" fillId="0" borderId="0" xfId="1" applyNumberFormat="1" applyFont="1" applyBorder="1" applyAlignment="1" applyProtection="1">
      <alignment horizontal="center" wrapText="1"/>
    </xf>
    <xf numFmtId="0" fontId="8" fillId="0" borderId="0" xfId="0" applyFont="1" applyAlignment="1" applyProtection="1">
      <alignment horizontal="left" wrapText="1"/>
      <protection locked="0"/>
    </xf>
    <xf numFmtId="0" fontId="0" fillId="0" borderId="0" xfId="0" applyProtection="1"/>
    <xf numFmtId="0" fontId="0" fillId="0" borderId="0" xfId="0" applyBorder="1"/>
    <xf numFmtId="0" fontId="7" fillId="0" borderId="0" xfId="0" applyFont="1" applyAlignment="1">
      <alignment wrapText="1"/>
    </xf>
    <xf numFmtId="0" fontId="7" fillId="0" borderId="0" xfId="0" applyFont="1" applyBorder="1" applyAlignment="1">
      <alignment horizontal="center" wrapText="1"/>
    </xf>
    <xf numFmtId="0" fontId="7" fillId="0" borderId="0" xfId="0" applyFont="1" applyAlignment="1">
      <alignment horizontal="center" wrapText="1"/>
    </xf>
    <xf numFmtId="164" fontId="7" fillId="0" borderId="0" xfId="2" applyNumberFormat="1" applyFont="1" applyAlignment="1">
      <alignment wrapText="1"/>
    </xf>
    <xf numFmtId="165" fontId="17" fillId="0" borderId="0" xfId="1" applyNumberFormat="1" applyFont="1" applyAlignment="1" applyProtection="1">
      <alignment horizontal="center" wrapText="1"/>
    </xf>
    <xf numFmtId="3" fontId="7" fillId="0" borderId="0" xfId="2" applyNumberFormat="1" applyFont="1" applyAlignment="1">
      <alignment wrapText="1"/>
    </xf>
    <xf numFmtId="0" fontId="7" fillId="0" borderId="0" xfId="0" applyFont="1" applyBorder="1" applyAlignment="1">
      <alignment wrapText="1"/>
    </xf>
    <xf numFmtId="0" fontId="0" fillId="0" borderId="0" xfId="0" applyNumberFormat="1" applyAlignment="1">
      <alignment wrapText="1"/>
    </xf>
    <xf numFmtId="0" fontId="4" fillId="0" borderId="0" xfId="2" applyNumberFormat="1" applyFont="1" applyAlignment="1">
      <alignment wrapText="1"/>
    </xf>
    <xf numFmtId="0" fontId="7" fillId="0" borderId="0" xfId="0" applyNumberFormat="1" applyFont="1" applyAlignment="1">
      <alignment horizontal="center" wrapText="1"/>
    </xf>
    <xf numFmtId="0" fontId="7" fillId="0" borderId="0" xfId="0" applyNumberFormat="1" applyFont="1" applyAlignment="1">
      <alignment wrapText="1"/>
    </xf>
    <xf numFmtId="0" fontId="7" fillId="0" borderId="0" xfId="2" applyNumberFormat="1" applyFont="1" applyAlignment="1">
      <alignment wrapText="1"/>
    </xf>
    <xf numFmtId="0" fontId="7" fillId="0" borderId="0" xfId="0" applyNumberFormat="1" applyFont="1" applyBorder="1" applyAlignment="1">
      <alignment wrapText="1"/>
    </xf>
    <xf numFmtId="0" fontId="0" fillId="0" borderId="0" xfId="0" applyNumberFormat="1" applyBorder="1" applyAlignment="1">
      <alignment horizontal="center" wrapText="1"/>
    </xf>
    <xf numFmtId="0" fontId="4" fillId="0" borderId="0" xfId="2" applyNumberFormat="1" applyFont="1" applyBorder="1" applyAlignment="1">
      <alignment horizontal="center" wrapText="1"/>
    </xf>
    <xf numFmtId="0" fontId="0" fillId="0" borderId="0" xfId="0" applyNumberFormat="1" applyAlignment="1">
      <alignment horizontal="center" wrapText="1"/>
    </xf>
    <xf numFmtId="0" fontId="7" fillId="0" borderId="0" xfId="0" applyNumberFormat="1" applyFont="1" applyBorder="1" applyAlignment="1">
      <alignment horizontal="center" wrapText="1"/>
    </xf>
    <xf numFmtId="0" fontId="0" fillId="0" borderId="0" xfId="0" applyNumberFormat="1" applyBorder="1" applyAlignment="1">
      <alignment wrapText="1"/>
    </xf>
    <xf numFmtId="0" fontId="4" fillId="0" borderId="0" xfId="2" applyNumberFormat="1" applyFont="1" applyBorder="1" applyAlignment="1">
      <alignment wrapText="1"/>
    </xf>
    <xf numFmtId="0" fontId="0" fillId="0" borderId="0" xfId="0" applyFont="1" applyBorder="1" applyAlignment="1" applyProtection="1">
      <alignment horizontal="center" wrapText="1"/>
      <protection locked="0"/>
    </xf>
    <xf numFmtId="0" fontId="0" fillId="0" borderId="0" xfId="0" applyFont="1" applyBorder="1" applyAlignment="1" applyProtection="1">
      <alignment wrapText="1"/>
      <protection locked="0"/>
    </xf>
    <xf numFmtId="0" fontId="0" fillId="0" borderId="6" xfId="0" applyFont="1" applyBorder="1" applyAlignment="1">
      <alignment wrapText="1"/>
    </xf>
    <xf numFmtId="1" fontId="7" fillId="0" borderId="0" xfId="2" applyNumberFormat="1" applyFont="1" applyAlignment="1">
      <alignment horizontal="right" wrapText="1"/>
    </xf>
    <xf numFmtId="1" fontId="15" fillId="0" borderId="0" xfId="0" applyNumberFormat="1" applyFont="1" applyAlignment="1">
      <alignment horizontal="right" wrapText="1"/>
    </xf>
    <xf numFmtId="1" fontId="15" fillId="0" borderId="0" xfId="0" applyNumberFormat="1" applyFont="1" applyAlignment="1" applyProtection="1">
      <alignment horizontal="right" wrapText="1"/>
    </xf>
    <xf numFmtId="1" fontId="7" fillId="0" borderId="0" xfId="0" applyNumberFormat="1" applyFont="1" applyBorder="1" applyAlignment="1" applyProtection="1">
      <alignment horizontal="right" vertical="top" wrapText="1"/>
    </xf>
    <xf numFmtId="9" fontId="7" fillId="0" borderId="0" xfId="4" applyFont="1" applyBorder="1" applyAlignment="1" applyProtection="1">
      <alignment horizontal="right" vertical="top" wrapText="1"/>
      <protection locked="0"/>
    </xf>
    <xf numFmtId="1" fontId="0" fillId="0" borderId="18" xfId="0" applyNumberFormat="1" applyBorder="1" applyAlignment="1" applyProtection="1">
      <alignment horizontal="right" wrapText="1"/>
      <protection locked="0"/>
    </xf>
    <xf numFmtId="1" fontId="4" fillId="0" borderId="18" xfId="2" applyNumberFormat="1" applyFont="1" applyBorder="1" applyAlignment="1" applyProtection="1">
      <alignment horizontal="right" wrapText="1"/>
      <protection locked="0"/>
    </xf>
    <xf numFmtId="1" fontId="0" fillId="0" borderId="18" xfId="0" applyNumberFormat="1" applyFont="1" applyBorder="1" applyAlignment="1" applyProtection="1">
      <alignment horizontal="right" wrapText="1"/>
      <protection locked="0"/>
    </xf>
    <xf numFmtId="1" fontId="7" fillId="0" borderId="18" xfId="0" applyNumberFormat="1" applyFont="1" applyBorder="1" applyAlignment="1" applyProtection="1">
      <alignment horizontal="right" wrapText="1"/>
      <protection locked="0"/>
    </xf>
    <xf numFmtId="1" fontId="0" fillId="0" borderId="0" xfId="0" applyNumberFormat="1" applyAlignment="1" applyProtection="1">
      <alignment horizontal="right" wrapText="1"/>
      <protection locked="0"/>
    </xf>
    <xf numFmtId="1" fontId="4" fillId="0" borderId="0" xfId="2" applyNumberFormat="1" applyFont="1" applyAlignment="1" applyProtection="1">
      <alignment horizontal="right" wrapText="1"/>
      <protection locked="0"/>
    </xf>
    <xf numFmtId="1" fontId="0" fillId="0" borderId="0" xfId="0" applyNumberFormat="1" applyAlignment="1">
      <alignment horizontal="right" wrapText="1"/>
    </xf>
    <xf numFmtId="1" fontId="4" fillId="0" borderId="0" xfId="2" applyNumberFormat="1" applyFont="1" applyAlignment="1">
      <alignment horizontal="right" wrapText="1"/>
    </xf>
    <xf numFmtId="14" fontId="7" fillId="0" borderId="0" xfId="0" applyNumberFormat="1" applyFont="1" applyAlignment="1">
      <alignment wrapText="1"/>
    </xf>
    <xf numFmtId="14" fontId="7" fillId="0" borderId="0" xfId="0" applyNumberFormat="1" applyFont="1" applyBorder="1" applyAlignment="1">
      <alignment vertical="top" wrapText="1"/>
    </xf>
    <xf numFmtId="14" fontId="0" fillId="0" borderId="18" xfId="0" applyNumberFormat="1" applyBorder="1" applyAlignment="1" applyProtection="1">
      <alignment wrapText="1"/>
      <protection locked="0"/>
    </xf>
    <xf numFmtId="14" fontId="0" fillId="0" borderId="0" xfId="0" applyNumberFormat="1" applyAlignment="1" applyProtection="1">
      <alignment wrapText="1"/>
      <protection locked="0"/>
    </xf>
    <xf numFmtId="14" fontId="0" fillId="0" borderId="0" xfId="0" applyNumberFormat="1" applyAlignment="1">
      <alignment wrapText="1"/>
    </xf>
    <xf numFmtId="0" fontId="11" fillId="0" borderId="0" xfId="2" applyNumberFormat="1" applyFont="1" applyAlignment="1" applyProtection="1">
      <alignment horizontal="left" wrapText="1"/>
      <protection locked="0"/>
    </xf>
    <xf numFmtId="0" fontId="0" fillId="0" borderId="18" xfId="0" applyBorder="1" applyProtection="1">
      <protection locked="0"/>
    </xf>
    <xf numFmtId="0" fontId="0" fillId="0" borderId="15" xfId="0" applyBorder="1" applyProtection="1">
      <protection locked="0"/>
    </xf>
    <xf numFmtId="0" fontId="0" fillId="0" borderId="11" xfId="0" applyBorder="1" applyProtection="1">
      <protection locked="0"/>
    </xf>
    <xf numFmtId="0" fontId="0" fillId="0" borderId="19" xfId="0" applyBorder="1" applyProtection="1">
      <protection locked="0"/>
    </xf>
    <xf numFmtId="1" fontId="17" fillId="0" borderId="11" xfId="0" applyNumberFormat="1" applyFont="1" applyBorder="1" applyAlignment="1" applyProtection="1">
      <alignment horizontal="center" wrapText="1"/>
      <protection locked="0"/>
    </xf>
    <xf numFmtId="1" fontId="17" fillId="0" borderId="11" xfId="2" applyNumberFormat="1" applyFont="1" applyBorder="1" applyAlignment="1" applyProtection="1">
      <alignment horizontal="center" wrapText="1"/>
      <protection locked="0"/>
    </xf>
    <xf numFmtId="14" fontId="17" fillId="0" borderId="11" xfId="0" applyNumberFormat="1" applyFont="1" applyBorder="1" applyAlignment="1">
      <alignment wrapText="1"/>
    </xf>
    <xf numFmtId="1" fontId="17" fillId="0" borderId="11" xfId="0" applyNumberFormat="1" applyFont="1" applyBorder="1" applyAlignment="1">
      <alignment wrapText="1"/>
    </xf>
    <xf numFmtId="1" fontId="0" fillId="0" borderId="20" xfId="0" applyNumberFormat="1" applyBorder="1" applyAlignment="1" applyProtection="1">
      <alignment wrapText="1"/>
      <protection locked="0"/>
    </xf>
    <xf numFmtId="1" fontId="7" fillId="0" borderId="20" xfId="0" applyNumberFormat="1" applyFont="1" applyBorder="1" applyAlignment="1" applyProtection="1">
      <alignment wrapText="1"/>
      <protection locked="0"/>
    </xf>
    <xf numFmtId="170" fontId="7" fillId="0" borderId="0" xfId="0" applyNumberFormat="1" applyFont="1" applyBorder="1" applyAlignment="1">
      <alignment vertical="top" wrapText="1"/>
    </xf>
    <xf numFmtId="2" fontId="7" fillId="0" borderId="0" xfId="0" applyNumberFormat="1" applyFont="1" applyAlignment="1">
      <alignment wrapText="1"/>
    </xf>
    <xf numFmtId="2" fontId="7" fillId="0" borderId="0" xfId="0" applyNumberFormat="1" applyFont="1" applyBorder="1" applyAlignment="1">
      <alignment vertical="top" wrapText="1"/>
    </xf>
    <xf numFmtId="2" fontId="17" fillId="0" borderId="11" xfId="0" applyNumberFormat="1" applyFont="1" applyBorder="1" applyAlignment="1">
      <alignment wrapText="1"/>
    </xf>
    <xf numFmtId="2" fontId="0" fillId="0" borderId="18" xfId="0" applyNumberFormat="1" applyBorder="1" applyAlignment="1" applyProtection="1">
      <alignment wrapText="1"/>
      <protection locked="0"/>
    </xf>
    <xf numFmtId="2" fontId="0" fillId="0" borderId="18" xfId="0" applyNumberFormat="1" applyBorder="1" applyAlignment="1">
      <alignment wrapText="1"/>
    </xf>
    <xf numFmtId="2" fontId="7" fillId="0" borderId="18" xfId="0" applyNumberFormat="1" applyFont="1" applyBorder="1" applyAlignment="1" applyProtection="1">
      <alignment wrapText="1"/>
      <protection locked="0"/>
    </xf>
    <xf numFmtId="2" fontId="0" fillId="0" borderId="0" xfId="0" applyNumberFormat="1" applyAlignment="1" applyProtection="1">
      <alignment wrapText="1"/>
      <protection locked="0"/>
    </xf>
    <xf numFmtId="2" fontId="0" fillId="0" borderId="0" xfId="0" applyNumberFormat="1" applyAlignment="1">
      <alignment wrapText="1"/>
    </xf>
    <xf numFmtId="0" fontId="0" fillId="0" borderId="0" xfId="0" applyProtection="1"/>
    <xf numFmtId="0" fontId="0" fillId="0" borderId="0" xfId="0" applyProtection="1"/>
    <xf numFmtId="0" fontId="0" fillId="0" borderId="0" xfId="0" applyAlignment="1" applyProtection="1">
      <alignment wrapText="1"/>
    </xf>
    <xf numFmtId="0" fontId="0" fillId="0" borderId="0" xfId="0" applyProtection="1"/>
    <xf numFmtId="0" fontId="6" fillId="0" borderId="0" xfId="3" applyAlignment="1" applyProtection="1">
      <alignment horizontal="left"/>
    </xf>
    <xf numFmtId="2" fontId="0" fillId="0" borderId="8" xfId="0" applyNumberFormat="1" applyBorder="1" applyProtection="1">
      <protection hidden="1"/>
    </xf>
    <xf numFmtId="0" fontId="13" fillId="0" borderId="0" xfId="0" applyFont="1" applyBorder="1" applyProtection="1">
      <protection hidden="1"/>
    </xf>
    <xf numFmtId="0" fontId="13" fillId="0" borderId="9" xfId="0" applyFont="1" applyBorder="1" applyProtection="1">
      <protection hidden="1"/>
    </xf>
    <xf numFmtId="2" fontId="11" fillId="0" borderId="8" xfId="0" applyNumberFormat="1" applyFont="1" applyBorder="1" applyProtection="1">
      <protection hidden="1"/>
    </xf>
    <xf numFmtId="0" fontId="0" fillId="0" borderId="0" xfId="0" applyBorder="1" applyProtection="1">
      <protection hidden="1"/>
    </xf>
    <xf numFmtId="0" fontId="0" fillId="0" borderId="9" xfId="0" applyBorder="1" applyProtection="1">
      <protection hidden="1"/>
    </xf>
    <xf numFmtId="43" fontId="4" fillId="0" borderId="8" xfId="1" applyFont="1" applyBorder="1" applyAlignment="1" applyProtection="1">
      <alignment horizontal="right"/>
      <protection hidden="1"/>
    </xf>
    <xf numFmtId="0" fontId="0" fillId="0" borderId="11" xfId="0" applyBorder="1" applyProtection="1">
      <protection hidden="1"/>
    </xf>
    <xf numFmtId="0" fontId="0" fillId="0" borderId="12" xfId="0" applyBorder="1" applyProtection="1">
      <protection hidden="1"/>
    </xf>
    <xf numFmtId="0" fontId="0" fillId="0" borderId="0" xfId="0" applyAlignment="1" applyProtection="1">
      <alignment wrapText="1"/>
    </xf>
    <xf numFmtId="0" fontId="20" fillId="0" borderId="0" xfId="0" applyFont="1" applyFill="1" applyAlignment="1" applyProtection="1">
      <alignment vertical="center" wrapText="1"/>
    </xf>
    <xf numFmtId="0" fontId="0" fillId="3" borderId="0" xfId="0" applyFill="1"/>
    <xf numFmtId="0" fontId="0" fillId="5" borderId="0" xfId="0" applyFill="1"/>
    <xf numFmtId="0" fontId="27" fillId="4" borderId="0" xfId="0" applyFont="1" applyFill="1" applyAlignment="1">
      <alignment horizontal="center" vertical="center" wrapText="1"/>
    </xf>
    <xf numFmtId="0" fontId="30" fillId="4" borderId="0" xfId="0" applyFont="1" applyFill="1" applyAlignment="1">
      <alignment horizontal="center" vertical="center" wrapText="1"/>
    </xf>
    <xf numFmtId="42" fontId="32" fillId="0" borderId="3" xfId="2" applyNumberFormat="1" applyFont="1" applyBorder="1" applyAlignment="1" applyProtection="1">
      <alignment horizontal="center" wrapText="1"/>
      <protection locked="0"/>
    </xf>
    <xf numFmtId="0" fontId="21" fillId="0" borderId="0" xfId="0" applyFont="1" applyAlignment="1" applyProtection="1">
      <alignment horizontal="center" vertical="top" wrapText="1"/>
    </xf>
    <xf numFmtId="0" fontId="0" fillId="0" borderId="0" xfId="0" applyAlignment="1" applyProtection="1">
      <alignment vertical="top"/>
    </xf>
    <xf numFmtId="0" fontId="5" fillId="5" borderId="0" xfId="0" applyFont="1" applyFill="1" applyAlignment="1">
      <alignment horizontal="center"/>
    </xf>
    <xf numFmtId="0" fontId="0" fillId="5" borderId="18" xfId="0" applyFill="1" applyBorder="1" applyAlignment="1" applyProtection="1">
      <alignment horizontal="center"/>
      <protection locked="0"/>
    </xf>
    <xf numFmtId="0" fontId="33" fillId="0" borderId="0" xfId="0" applyFont="1" applyFill="1" applyBorder="1" applyAlignment="1" applyProtection="1">
      <alignment horizontal="center" vertical="center" wrapText="1"/>
    </xf>
    <xf numFmtId="0" fontId="0" fillId="0" borderId="0" xfId="0" applyAlignment="1" applyProtection="1">
      <alignment wrapText="1"/>
    </xf>
    <xf numFmtId="0" fontId="0" fillId="0" borderId="0" xfId="0" applyProtection="1"/>
    <xf numFmtId="0" fontId="7" fillId="0" borderId="0" xfId="0" applyFont="1" applyAlignment="1">
      <alignment wrapText="1"/>
    </xf>
    <xf numFmtId="0" fontId="24" fillId="0" borderId="0" xfId="0" applyFont="1" applyFill="1" applyAlignment="1" applyProtection="1">
      <alignment horizontal="center" vertical="center" wrapText="1"/>
    </xf>
    <xf numFmtId="0" fontId="7" fillId="0" borderId="0" xfId="0" applyFont="1" applyAlignment="1" applyProtection="1">
      <alignment horizontal="center"/>
    </xf>
    <xf numFmtId="0" fontId="33" fillId="0" borderId="23" xfId="0" applyFont="1" applyFill="1" applyBorder="1" applyAlignment="1" applyProtection="1">
      <alignment horizontal="center" vertical="center" wrapText="1"/>
    </xf>
    <xf numFmtId="0" fontId="7" fillId="0" borderId="0" xfId="0" applyFont="1" applyAlignment="1" applyProtection="1">
      <alignment wrapText="1"/>
    </xf>
    <xf numFmtId="0" fontId="22" fillId="0" borderId="0" xfId="0" applyFont="1" applyFill="1" applyAlignment="1" applyProtection="1">
      <alignment horizontal="center" vertical="center" wrapText="1"/>
    </xf>
    <xf numFmtId="0" fontId="0" fillId="0" borderId="0" xfId="0" applyAlignment="1" applyProtection="1">
      <alignment horizontal="left" vertical="top" wrapText="1"/>
    </xf>
    <xf numFmtId="0" fontId="21" fillId="0" borderId="0" xfId="0" applyFont="1" applyAlignment="1" applyProtection="1">
      <alignment horizontal="left" vertical="top" wrapText="1"/>
    </xf>
    <xf numFmtId="0" fontId="35" fillId="0" borderId="0" xfId="3" applyFont="1" applyAlignment="1" applyProtection="1">
      <alignment horizontal="left"/>
    </xf>
    <xf numFmtId="0" fontId="1" fillId="0" borderId="0" xfId="0" applyFont="1" applyAlignment="1" applyProtection="1">
      <alignment wrapText="1"/>
    </xf>
    <xf numFmtId="0" fontId="26" fillId="4" borderId="0" xfId="0" applyFont="1" applyFill="1" applyAlignment="1" applyProtection="1">
      <alignment horizontal="center" vertical="center" wrapText="1"/>
    </xf>
    <xf numFmtId="0" fontId="31" fillId="3" borderId="0" xfId="0" applyFont="1" applyFill="1" applyAlignment="1" applyProtection="1">
      <alignment horizontal="center" vertical="center" wrapText="1"/>
    </xf>
    <xf numFmtId="0" fontId="27" fillId="4" borderId="0" xfId="0" applyFont="1" applyFill="1" applyAlignment="1" applyProtection="1">
      <alignment horizontal="center" vertical="center" wrapText="1"/>
    </xf>
    <xf numFmtId="0" fontId="27" fillId="4" borderId="0" xfId="0" applyFont="1" applyFill="1" applyAlignment="1">
      <alignment horizontal="right" vertical="center" wrapText="1"/>
    </xf>
    <xf numFmtId="0" fontId="7" fillId="0" borderId="0" xfId="0" applyFont="1" applyBorder="1" applyAlignment="1">
      <alignment horizontal="center" wrapText="1"/>
    </xf>
    <xf numFmtId="0" fontId="7" fillId="0" borderId="0" xfId="0" applyFont="1" applyAlignment="1">
      <alignment horizontal="center" wrapText="1"/>
    </xf>
    <xf numFmtId="164" fontId="7" fillId="0" borderId="0" xfId="2" applyNumberFormat="1" applyFont="1" applyAlignment="1">
      <alignment wrapText="1"/>
    </xf>
    <xf numFmtId="0" fontId="26" fillId="4" borderId="0" xfId="0" applyFont="1" applyFill="1" applyAlignment="1">
      <alignment horizontal="center" vertical="center" wrapText="1"/>
    </xf>
    <xf numFmtId="0" fontId="28" fillId="3" borderId="0" xfId="0" applyFont="1" applyFill="1" applyAlignment="1">
      <alignment horizontal="center" vertical="center" wrapText="1"/>
    </xf>
    <xf numFmtId="0" fontId="0" fillId="0" borderId="0" xfId="0" applyAlignment="1">
      <alignment horizontal="center" wrapText="1"/>
    </xf>
    <xf numFmtId="0" fontId="29" fillId="4" borderId="0" xfId="0" applyFont="1" applyFill="1" applyAlignment="1">
      <alignment horizontal="center" vertical="center" wrapText="1"/>
    </xf>
    <xf numFmtId="0" fontId="31" fillId="3" borderId="0" xfId="0" applyFont="1" applyFill="1" applyAlignment="1">
      <alignment horizontal="center" vertical="center" wrapText="1"/>
    </xf>
    <xf numFmtId="0" fontId="30" fillId="4" borderId="0" xfId="0" applyFont="1" applyFill="1" applyAlignment="1">
      <alignment horizontal="right" vertical="center" wrapText="1"/>
    </xf>
    <xf numFmtId="0" fontId="7" fillId="0" borderId="6" xfId="0" applyFont="1" applyBorder="1" applyAlignment="1">
      <alignment horizontal="center" wrapText="1"/>
    </xf>
    <xf numFmtId="0" fontId="29" fillId="4" borderId="0" xfId="0" applyFont="1" applyFill="1" applyAlignment="1" applyProtection="1">
      <alignment horizontal="center" vertical="center" wrapText="1"/>
    </xf>
    <xf numFmtId="0" fontId="30" fillId="4" borderId="0" xfId="0" applyFont="1" applyFill="1" applyAlignment="1" applyProtection="1">
      <alignment horizontal="center" vertical="center" wrapText="1"/>
    </xf>
    <xf numFmtId="0" fontId="15" fillId="0" borderId="0" xfId="0" applyFont="1" applyAlignment="1">
      <alignment horizontal="right" wrapText="1"/>
    </xf>
    <xf numFmtId="164" fontId="15" fillId="0" borderId="0" xfId="2" applyNumberFormat="1" applyFont="1" applyAlignment="1">
      <alignment horizontal="center" wrapText="1"/>
    </xf>
    <xf numFmtId="0" fontId="17" fillId="0" borderId="0" xfId="0" applyFont="1" applyAlignment="1">
      <alignment horizontal="center" wrapText="1"/>
    </xf>
    <xf numFmtId="0" fontId="11" fillId="0" borderId="0" xfId="2" applyNumberFormat="1" applyFont="1" applyAlignment="1" applyProtection="1">
      <alignment horizontal="left"/>
      <protection locked="0"/>
    </xf>
    <xf numFmtId="1" fontId="7" fillId="0" borderId="0" xfId="0" applyNumberFormat="1" applyFont="1" applyBorder="1" applyAlignment="1" applyProtection="1">
      <alignment vertical="top" wrapText="1"/>
      <protection locked="0"/>
    </xf>
    <xf numFmtId="1" fontId="7" fillId="0" borderId="0" xfId="2" applyNumberFormat="1" applyFont="1" applyAlignment="1">
      <alignment horizontal="left" wrapText="1"/>
    </xf>
    <xf numFmtId="1" fontId="29" fillId="4" borderId="0" xfId="0" applyNumberFormat="1" applyFont="1" applyFill="1" applyAlignment="1">
      <alignment horizontal="center" vertical="center" wrapText="1"/>
    </xf>
    <xf numFmtId="1" fontId="30" fillId="4" borderId="0" xfId="0" applyNumberFormat="1" applyFont="1" applyFill="1" applyAlignment="1">
      <alignment horizontal="center" vertical="center" wrapText="1"/>
    </xf>
    <xf numFmtId="1" fontId="31" fillId="3" borderId="0" xfId="0" applyNumberFormat="1" applyFont="1" applyFill="1" applyAlignment="1" applyProtection="1">
      <alignment horizontal="center" vertical="center" wrapText="1"/>
      <protection locked="0"/>
    </xf>
    <xf numFmtId="2" fontId="7" fillId="0" borderId="21" xfId="0" applyNumberFormat="1" applyFont="1" applyBorder="1" applyAlignment="1" applyProtection="1">
      <alignment horizontal="center"/>
      <protection hidden="1"/>
    </xf>
    <xf numFmtId="2" fontId="7" fillId="0" borderId="15" xfId="0" applyNumberFormat="1" applyFont="1" applyBorder="1" applyAlignment="1" applyProtection="1">
      <alignment horizontal="center"/>
      <protection hidden="1"/>
    </xf>
    <xf numFmtId="2" fontId="7" fillId="0" borderId="22" xfId="0" applyNumberFormat="1" applyFont="1" applyBorder="1" applyAlignment="1" applyProtection="1">
      <alignment horizontal="center"/>
      <protection hidden="1"/>
    </xf>
    <xf numFmtId="2" fontId="21" fillId="0" borderId="8" xfId="0" applyNumberFormat="1" applyFont="1" applyBorder="1" applyAlignment="1" applyProtection="1">
      <alignment wrapText="1"/>
      <protection hidden="1"/>
    </xf>
    <xf numFmtId="2" fontId="21" fillId="0" borderId="0" xfId="0" applyNumberFormat="1" applyFont="1" applyBorder="1" applyAlignment="1" applyProtection="1">
      <alignment wrapText="1"/>
      <protection hidden="1"/>
    </xf>
    <xf numFmtId="2" fontId="21" fillId="0" borderId="9" xfId="0" applyNumberFormat="1" applyFont="1" applyBorder="1" applyAlignment="1" applyProtection="1">
      <alignment wrapText="1"/>
      <protection hidden="1"/>
    </xf>
    <xf numFmtId="164" fontId="7" fillId="0" borderId="0" xfId="2" applyNumberFormat="1" applyFont="1" applyAlignment="1" applyProtection="1">
      <alignment horizontal="right"/>
    </xf>
    <xf numFmtId="164" fontId="9" fillId="0" borderId="0" xfId="2" applyNumberFormat="1" applyFont="1" applyAlignment="1" applyProtection="1">
      <alignment horizontal="center" wrapText="1"/>
    </xf>
    <xf numFmtId="0" fontId="34" fillId="4" borderId="0" xfId="0" applyFont="1" applyFill="1" applyAlignment="1" applyProtection="1">
      <alignment horizontal="center" vertical="center" wrapText="1"/>
    </xf>
    <xf numFmtId="2" fontId="7" fillId="0" borderId="21" xfId="0" applyNumberFormat="1" applyFont="1" applyBorder="1" applyAlignment="1" applyProtection="1">
      <alignment horizontal="center"/>
    </xf>
    <xf numFmtId="2" fontId="7" fillId="0" borderId="15" xfId="0" applyNumberFormat="1" applyFont="1" applyBorder="1" applyAlignment="1" applyProtection="1">
      <alignment horizontal="center"/>
    </xf>
    <xf numFmtId="2" fontId="7" fillId="0" borderId="22" xfId="0" applyNumberFormat="1" applyFont="1" applyBorder="1" applyAlignment="1" applyProtection="1">
      <alignment horizontal="center"/>
    </xf>
    <xf numFmtId="2" fontId="21" fillId="0" borderId="8" xfId="0" applyNumberFormat="1" applyFont="1" applyBorder="1" applyAlignment="1" applyProtection="1">
      <alignment wrapText="1"/>
    </xf>
    <xf numFmtId="2" fontId="21" fillId="0" borderId="0" xfId="0" applyNumberFormat="1" applyFont="1" applyBorder="1" applyAlignment="1" applyProtection="1">
      <alignment wrapText="1"/>
    </xf>
    <xf numFmtId="2" fontId="21" fillId="0" borderId="9" xfId="0" applyNumberFormat="1" applyFont="1" applyBorder="1" applyAlignment="1" applyProtection="1">
      <alignment wrapText="1"/>
    </xf>
    <xf numFmtId="0" fontId="0" fillId="0" borderId="0" xfId="0" applyAlignment="1" applyProtection="1">
      <alignment horizontal="left" wrapText="1"/>
    </xf>
    <xf numFmtId="0" fontId="9" fillId="0" borderId="0" xfId="0" applyFont="1" applyAlignment="1" applyProtection="1">
      <alignment horizontal="center"/>
    </xf>
    <xf numFmtId="0" fontId="11" fillId="0" borderId="6" xfId="0" applyFont="1" applyBorder="1" applyAlignment="1" applyProtection="1">
      <alignment horizontal="center" wrapText="1"/>
      <protection locked="0"/>
    </xf>
    <xf numFmtId="0" fontId="23" fillId="2" borderId="0" xfId="0" applyFont="1" applyFill="1" applyAlignment="1" applyProtection="1">
      <alignment horizontal="center" wrapText="1"/>
      <protection locked="0"/>
    </xf>
    <xf numFmtId="0" fontId="10" fillId="0" borderId="0" xfId="0" applyFont="1" applyAlignment="1" applyProtection="1">
      <alignment wrapText="1"/>
    </xf>
    <xf numFmtId="0" fontId="10" fillId="0" borderId="0" xfId="0" applyFont="1" applyAlignment="1" applyProtection="1">
      <alignment horizontal="left" wrapText="1"/>
    </xf>
    <xf numFmtId="0" fontId="9" fillId="0" borderId="0" xfId="0" applyFont="1" applyAlignment="1" applyProtection="1">
      <alignment horizontal="left" wrapText="1"/>
    </xf>
    <xf numFmtId="0" fontId="7" fillId="0" borderId="5" xfId="0" applyFont="1" applyBorder="1" applyAlignment="1" applyProtection="1">
      <alignment horizontal="left" wrapText="1"/>
      <protection locked="0"/>
    </xf>
    <xf numFmtId="0" fontId="7" fillId="0" borderId="0" xfId="0" applyFont="1" applyBorder="1" applyAlignment="1" applyProtection="1">
      <alignment horizontal="left" wrapText="1"/>
      <protection locked="0"/>
    </xf>
    <xf numFmtId="0" fontId="17" fillId="0" borderId="6" xfId="0" applyFont="1" applyBorder="1" applyAlignment="1" applyProtection="1">
      <alignment horizontal="center" wrapText="1"/>
      <protection locked="0"/>
    </xf>
    <xf numFmtId="2" fontId="21" fillId="0" borderId="8" xfId="0" applyNumberFormat="1" applyFont="1" applyBorder="1" applyAlignment="1" applyProtection="1">
      <alignment vertical="center" wrapText="1"/>
    </xf>
    <xf numFmtId="2" fontId="21" fillId="0" borderId="0" xfId="0" applyNumberFormat="1" applyFont="1" applyBorder="1" applyAlignment="1" applyProtection="1">
      <alignment vertical="center" wrapText="1"/>
    </xf>
    <xf numFmtId="2" fontId="21" fillId="0" borderId="9" xfId="0" applyNumberFormat="1" applyFont="1" applyBorder="1" applyAlignment="1" applyProtection="1">
      <alignment vertical="center" wrapText="1"/>
    </xf>
  </cellXfs>
  <cellStyles count="9">
    <cellStyle name="Comma" xfId="1" builtinId="3"/>
    <cellStyle name="Currency" xfId="2" builtinId="4"/>
    <cellStyle name="Followed Hyperlink" xfId="5" builtinId="9" hidden="1"/>
    <cellStyle name="Followed Hyperlink" xfId="6" builtinId="9" hidden="1"/>
    <cellStyle name="Followed Hyperlink" xfId="7" builtinId="9" hidden="1"/>
    <cellStyle name="Followed Hyperlink" xfId="8" builtinId="9" hidden="1"/>
    <cellStyle name="Hyperlink" xfId="3" builtinId="8"/>
    <cellStyle name="Normal" xfId="0" builtinId="0"/>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3</xdr:row>
      <xdr:rowOff>127000</xdr:rowOff>
    </xdr:from>
    <xdr:to>
      <xdr:col>2</xdr:col>
      <xdr:colOff>596900</xdr:colOff>
      <xdr:row>6</xdr:row>
      <xdr:rowOff>1079500</xdr:rowOff>
    </xdr:to>
    <xdr:pic>
      <xdr:nvPicPr>
        <xdr:cNvPr id="1338"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3500" y="1612900"/>
          <a:ext cx="1930400" cy="193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5</xdr:col>
      <xdr:colOff>635000</xdr:colOff>
      <xdr:row>1</xdr:row>
      <xdr:rowOff>127000</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5778500" cy="825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hehomeschoolmom.com/free-homeschool-planner/homeschool-planner-plus/" TargetMode="External"/><Relationship Id="rId4" Type="http://schemas.openxmlformats.org/officeDocument/2006/relationships/hyperlink" Target="http://www.thehomeschoolmom.com/free-homeschool-planner/homeschool-planner-plus/" TargetMode="External"/><Relationship Id="rId5" Type="http://schemas.openxmlformats.org/officeDocument/2006/relationships/hyperlink" Target="http://www.thehomeschoolmom.com/free-homeschool-planner/homeschool-planner-plus/" TargetMode="External"/><Relationship Id="rId6" Type="http://schemas.openxmlformats.org/officeDocument/2006/relationships/hyperlink" Target="http://www.thehomeschoolmom.com/free-homeschool-planner/homeschool-planner-plus/" TargetMode="External"/><Relationship Id="rId7" Type="http://schemas.openxmlformats.org/officeDocument/2006/relationships/hyperlink" Target="http://www.thehomeschoolmom.com/free-homeschool-planner/homeschool-planner-plus/" TargetMode="External"/><Relationship Id="rId8" Type="http://schemas.openxmlformats.org/officeDocument/2006/relationships/drawing" Target="../drawings/drawing1.xml"/><Relationship Id="rId1" Type="http://schemas.openxmlformats.org/officeDocument/2006/relationships/hyperlink" Target="http://www.thehomeschoolmom.com/gettingorganized/planner.php" TargetMode="External"/><Relationship Id="rId2" Type="http://schemas.openxmlformats.org/officeDocument/2006/relationships/hyperlink" Target="http://www.thehomeschoolmom.com/free-homeschool-planner/homeschool-planner-pl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4"/>
  </sheetPr>
  <dimension ref="A1:I71"/>
  <sheetViews>
    <sheetView showGridLines="0" tabSelected="1" view="pageLayout" topLeftCell="A40" workbookViewId="0">
      <selection activeCell="A48" sqref="A48:F48"/>
    </sheetView>
  </sheetViews>
  <sheetFormatPr baseColWidth="10" defaultColWidth="9.1640625" defaultRowHeight="14" x14ac:dyDescent="0"/>
  <cols>
    <col min="1" max="1" width="9.1640625" style="142" customWidth="1"/>
    <col min="2" max="2" width="9.1640625" style="142"/>
    <col min="3" max="3" width="9.83203125" style="142" customWidth="1"/>
    <col min="4" max="4" width="30.1640625" style="142" customWidth="1"/>
    <col min="5" max="16384" width="9.1640625" style="142"/>
  </cols>
  <sheetData>
    <row r="1" spans="1:9" s="139" customFormat="1" ht="55" customHeight="1">
      <c r="A1" s="253"/>
      <c r="B1" s="253"/>
      <c r="C1" s="267"/>
      <c r="D1" s="267"/>
      <c r="E1" s="253"/>
      <c r="F1" s="253"/>
      <c r="I1" s="140"/>
    </row>
    <row r="2" spans="1:9" s="139" customFormat="1" ht="11" customHeight="1" thickBot="1">
      <c r="A2" s="271"/>
      <c r="B2" s="271"/>
      <c r="C2" s="271"/>
      <c r="D2" s="271"/>
      <c r="E2" s="271"/>
      <c r="F2" s="271"/>
      <c r="I2" s="140"/>
    </row>
    <row r="3" spans="1:9" s="139" customFormat="1" ht="51" customHeight="1" thickTop="1">
      <c r="A3" s="269" t="s">
        <v>180</v>
      </c>
      <c r="B3" s="269"/>
      <c r="C3" s="269"/>
      <c r="D3" s="269"/>
      <c r="E3" s="269"/>
      <c r="F3" s="269"/>
      <c r="G3" s="141"/>
    </row>
    <row r="4" spans="1:9" s="252" customFormat="1" ht="12" customHeight="1">
      <c r="A4" s="263"/>
      <c r="B4" s="263"/>
      <c r="C4" s="263"/>
      <c r="D4" s="263"/>
      <c r="E4" s="263"/>
      <c r="F4" s="263"/>
      <c r="G4" s="141"/>
    </row>
    <row r="5" spans="1:9" s="260" customFormat="1" ht="48" customHeight="1">
      <c r="A5" s="259" t="s">
        <v>151</v>
      </c>
      <c r="B5" s="259"/>
      <c r="C5" s="259"/>
      <c r="D5" s="273" t="s">
        <v>151</v>
      </c>
      <c r="E5" s="273"/>
      <c r="F5" s="273"/>
    </row>
    <row r="6" spans="1:9" ht="17" customHeight="1">
      <c r="A6" s="241"/>
      <c r="B6" s="241"/>
      <c r="C6" s="241"/>
      <c r="D6" s="241"/>
      <c r="E6" s="241"/>
      <c r="F6" s="241"/>
    </row>
    <row r="7" spans="1:9" ht="95" customHeight="1">
      <c r="A7" s="252"/>
      <c r="B7" s="252"/>
      <c r="C7" s="252"/>
      <c r="D7" s="272" t="s">
        <v>170</v>
      </c>
      <c r="E7" s="272"/>
      <c r="F7" s="272"/>
    </row>
    <row r="8" spans="1:9">
      <c r="A8" s="274" t="s">
        <v>181</v>
      </c>
      <c r="B8" s="274"/>
      <c r="C8" s="274"/>
      <c r="D8" s="274"/>
      <c r="E8" s="274"/>
      <c r="F8" s="274"/>
    </row>
    <row r="9" spans="1:9" s="149" customFormat="1">
      <c r="A9" s="242"/>
      <c r="B9" s="242"/>
      <c r="C9" s="242"/>
      <c r="D9" s="242"/>
      <c r="E9" s="242"/>
      <c r="F9" s="242"/>
    </row>
    <row r="10" spans="1:9" ht="52.5" customHeight="1">
      <c r="A10" s="270" t="s">
        <v>159</v>
      </c>
      <c r="B10" s="264"/>
      <c r="C10" s="264"/>
      <c r="D10" s="264"/>
      <c r="E10" s="264"/>
      <c r="F10" s="264"/>
    </row>
    <row r="11" spans="1:9">
      <c r="A11" s="241"/>
      <c r="B11" s="241"/>
      <c r="C11" s="241"/>
      <c r="D11" s="241"/>
      <c r="E11" s="241"/>
      <c r="F11" s="241"/>
    </row>
    <row r="12" spans="1:9" ht="48.75" customHeight="1">
      <c r="A12" s="264" t="s">
        <v>86</v>
      </c>
      <c r="B12" s="264"/>
      <c r="C12" s="264"/>
      <c r="D12" s="264"/>
      <c r="E12" s="264"/>
      <c r="F12" s="264"/>
    </row>
    <row r="13" spans="1:9">
      <c r="A13" s="241"/>
      <c r="B13" s="241"/>
      <c r="C13" s="241"/>
      <c r="D13" s="241"/>
      <c r="E13" s="241"/>
      <c r="F13" s="241"/>
    </row>
    <row r="14" spans="1:9" ht="33" customHeight="1">
      <c r="A14" s="264" t="s">
        <v>97</v>
      </c>
      <c r="B14" s="264"/>
      <c r="C14" s="264"/>
      <c r="D14" s="264"/>
      <c r="E14" s="264"/>
      <c r="F14" s="264"/>
    </row>
    <row r="15" spans="1:9">
      <c r="A15" s="241"/>
      <c r="B15" s="241"/>
      <c r="C15" s="241"/>
      <c r="D15" s="241"/>
      <c r="E15" s="241"/>
      <c r="F15" s="241"/>
    </row>
    <row r="16" spans="1:9" ht="134.25" customHeight="1">
      <c r="A16" s="264" t="s">
        <v>169</v>
      </c>
      <c r="B16" s="264"/>
      <c r="C16" s="264"/>
      <c r="D16" s="264"/>
      <c r="E16" s="264"/>
      <c r="F16" s="264"/>
    </row>
    <row r="17" spans="1:6">
      <c r="A17" s="241"/>
      <c r="B17" s="241"/>
      <c r="C17" s="241"/>
      <c r="D17" s="241"/>
      <c r="E17" s="241"/>
      <c r="F17" s="241"/>
    </row>
    <row r="18" spans="1:6" ht="46.5" customHeight="1">
      <c r="A18" s="264" t="s">
        <v>157</v>
      </c>
      <c r="B18" s="264"/>
      <c r="C18" s="264"/>
      <c r="D18" s="264"/>
      <c r="E18" s="264"/>
      <c r="F18" s="264"/>
    </row>
    <row r="19" spans="1:6">
      <c r="A19" s="241"/>
      <c r="B19" s="241"/>
      <c r="C19" s="241"/>
      <c r="D19" s="241"/>
      <c r="E19" s="241"/>
      <c r="F19" s="241"/>
    </row>
    <row r="20" spans="1:6" ht="32.25" customHeight="1">
      <c r="A20" s="264" t="s">
        <v>158</v>
      </c>
      <c r="B20" s="264"/>
      <c r="C20" s="264"/>
      <c r="D20" s="264"/>
      <c r="E20" s="264"/>
      <c r="F20" s="264"/>
    </row>
    <row r="21" spans="1:6" ht="20.25" customHeight="1">
      <c r="A21" s="241"/>
      <c r="B21" s="241"/>
      <c r="C21" s="241"/>
      <c r="D21" s="241"/>
      <c r="E21" s="241"/>
      <c r="F21" s="241"/>
    </row>
    <row r="22" spans="1:6" ht="162.75" customHeight="1">
      <c r="A22" s="264" t="s">
        <v>167</v>
      </c>
      <c r="B22" s="264"/>
      <c r="C22" s="264"/>
      <c r="D22" s="264"/>
      <c r="E22" s="264"/>
      <c r="F22" s="264"/>
    </row>
    <row r="23" spans="1:6">
      <c r="A23" s="241"/>
      <c r="B23" s="241"/>
      <c r="C23" s="241"/>
      <c r="D23" s="241"/>
      <c r="E23" s="241"/>
      <c r="F23" s="241"/>
    </row>
    <row r="24" spans="1:6" ht="93" customHeight="1">
      <c r="A24" s="264" t="s">
        <v>156</v>
      </c>
      <c r="B24" s="264"/>
      <c r="C24" s="264"/>
      <c r="D24" s="264"/>
      <c r="E24" s="264"/>
      <c r="F24" s="264"/>
    </row>
    <row r="25" spans="1:6" s="154" customFormat="1" ht="16.5" customHeight="1">
      <c r="A25" s="240"/>
      <c r="B25" s="240"/>
      <c r="C25" s="240"/>
      <c r="D25" s="240"/>
      <c r="E25" s="240"/>
      <c r="F25" s="240"/>
    </row>
    <row r="26" spans="1:6">
      <c r="A26" s="268" t="s">
        <v>137</v>
      </c>
      <c r="B26" s="268"/>
      <c r="C26" s="268"/>
      <c r="D26" s="268"/>
      <c r="E26" s="268"/>
      <c r="F26" s="268"/>
    </row>
    <row r="27" spans="1:6">
      <c r="A27" s="241"/>
      <c r="B27" s="241" t="s">
        <v>133</v>
      </c>
      <c r="C27" s="241"/>
      <c r="D27" s="241"/>
      <c r="E27" s="241"/>
      <c r="F27" s="241"/>
    </row>
    <row r="28" spans="1:6">
      <c r="A28" s="241"/>
      <c r="B28" s="241" t="s">
        <v>134</v>
      </c>
      <c r="C28" s="241"/>
      <c r="D28" s="241"/>
      <c r="E28" s="241"/>
      <c r="F28" s="241"/>
    </row>
    <row r="29" spans="1:6">
      <c r="A29" s="241"/>
      <c r="B29" s="241" t="s">
        <v>93</v>
      </c>
      <c r="C29" s="241"/>
      <c r="D29" s="241"/>
      <c r="E29" s="241"/>
      <c r="F29" s="241"/>
    </row>
    <row r="30" spans="1:6">
      <c r="A30" s="241"/>
      <c r="B30" s="241" t="s">
        <v>166</v>
      </c>
      <c r="C30" s="241"/>
      <c r="D30" s="241"/>
      <c r="E30" s="241"/>
      <c r="F30" s="241"/>
    </row>
    <row r="31" spans="1:6">
      <c r="A31" s="241"/>
      <c r="B31" s="241" t="s">
        <v>135</v>
      </c>
      <c r="C31" s="241"/>
      <c r="D31" s="241"/>
      <c r="E31" s="241"/>
      <c r="F31" s="241"/>
    </row>
    <row r="32" spans="1:6">
      <c r="A32" s="241"/>
      <c r="B32" s="241" t="s">
        <v>136</v>
      </c>
      <c r="C32" s="241"/>
      <c r="D32" s="241"/>
      <c r="E32" s="241"/>
      <c r="F32" s="241"/>
    </row>
    <row r="33" spans="1:6" s="176" customFormat="1">
      <c r="A33" s="241"/>
      <c r="B33" s="241"/>
      <c r="C33" s="241"/>
      <c r="D33" s="241"/>
      <c r="E33" s="241"/>
      <c r="F33" s="241"/>
    </row>
    <row r="34" spans="1:6" s="176" customFormat="1" ht="44.25" customHeight="1">
      <c r="A34" s="264" t="s">
        <v>165</v>
      </c>
      <c r="B34" s="264"/>
      <c r="C34" s="264"/>
      <c r="D34" s="264"/>
      <c r="E34" s="264"/>
      <c r="F34" s="264"/>
    </row>
    <row r="35" spans="1:6">
      <c r="A35" s="241"/>
      <c r="B35" s="241"/>
      <c r="C35" s="241"/>
      <c r="D35" s="241"/>
      <c r="E35" s="241"/>
      <c r="F35" s="241"/>
    </row>
    <row r="36" spans="1:6" s="171" customFormat="1" ht="60.75" customHeight="1">
      <c r="A36" s="275" t="s">
        <v>178</v>
      </c>
      <c r="B36" s="264"/>
      <c r="C36" s="264"/>
      <c r="D36" s="264"/>
      <c r="E36" s="264"/>
      <c r="F36" s="264"/>
    </row>
    <row r="37" spans="1:6" s="171" customFormat="1">
      <c r="A37" s="265"/>
      <c r="B37" s="265"/>
      <c r="C37" s="265"/>
      <c r="D37" s="265"/>
      <c r="E37" s="265"/>
      <c r="F37" s="265"/>
    </row>
    <row r="38" spans="1:6" s="171" customFormat="1" ht="30" customHeight="1">
      <c r="A38" s="264" t="s">
        <v>164</v>
      </c>
      <c r="B38" s="264"/>
      <c r="C38" s="264"/>
      <c r="D38" s="264"/>
      <c r="E38" s="264"/>
      <c r="F38" s="264"/>
    </row>
    <row r="39" spans="1:6" s="239" customFormat="1" ht="28.5" customHeight="1">
      <c r="A39" s="240"/>
      <c r="B39" s="240"/>
      <c r="C39" s="240"/>
      <c r="D39" s="240"/>
      <c r="E39" s="240"/>
      <c r="F39" s="240"/>
    </row>
    <row r="40" spans="1:6" s="239" customFormat="1" ht="18.75" customHeight="1">
      <c r="A40" s="270" t="s">
        <v>174</v>
      </c>
      <c r="B40" s="264"/>
      <c r="C40" s="264"/>
      <c r="D40" s="264"/>
      <c r="E40" s="264"/>
      <c r="F40" s="264"/>
    </row>
    <row r="41" spans="1:6" s="238" customFormat="1" ht="18" customHeight="1">
      <c r="A41" s="240"/>
      <c r="B41" s="240"/>
      <c r="C41" s="240"/>
      <c r="D41" s="240"/>
      <c r="E41" s="240"/>
      <c r="F41" s="240"/>
    </row>
    <row r="42" spans="1:6" s="239" customFormat="1" ht="99" customHeight="1">
      <c r="A42" s="264" t="s">
        <v>175</v>
      </c>
      <c r="B42" s="264"/>
      <c r="C42" s="264"/>
      <c r="D42" s="264"/>
      <c r="E42" s="264"/>
      <c r="F42" s="264"/>
    </row>
    <row r="43" spans="1:6" s="239" customFormat="1" ht="15.75" customHeight="1">
      <c r="A43" s="240"/>
      <c r="B43" s="240"/>
      <c r="C43" s="240"/>
      <c r="D43" s="240"/>
      <c r="E43" s="240"/>
      <c r="F43" s="240"/>
    </row>
    <row r="44" spans="1:6" s="239" customFormat="1" ht="105" customHeight="1">
      <c r="A44" s="264" t="s">
        <v>176</v>
      </c>
      <c r="B44" s="264"/>
      <c r="C44" s="264"/>
      <c r="D44" s="264"/>
      <c r="E44" s="264"/>
      <c r="F44" s="264"/>
    </row>
    <row r="45" spans="1:6" s="239" customFormat="1" ht="18" customHeight="1">
      <c r="A45" s="240"/>
      <c r="B45" s="240"/>
      <c r="C45" s="240"/>
      <c r="D45" s="240"/>
      <c r="E45" s="240"/>
      <c r="F45" s="240"/>
    </row>
    <row r="46" spans="1:6" s="239" customFormat="1" ht="105" customHeight="1">
      <c r="A46" s="264" t="s">
        <v>177</v>
      </c>
      <c r="B46" s="264"/>
      <c r="C46" s="264"/>
      <c r="D46" s="264"/>
      <c r="E46" s="264"/>
      <c r="F46" s="264"/>
    </row>
    <row r="47" spans="1:6" s="239" customFormat="1" ht="18" customHeight="1">
      <c r="A47" s="240"/>
      <c r="B47" s="240"/>
      <c r="C47" s="240"/>
      <c r="D47" s="240"/>
      <c r="E47" s="240"/>
      <c r="F47" s="240"/>
    </row>
    <row r="48" spans="1:6" ht="172" customHeight="1">
      <c r="A48" s="264" t="s">
        <v>182</v>
      </c>
      <c r="B48" s="265"/>
      <c r="C48" s="265"/>
      <c r="D48" s="265"/>
      <c r="E48" s="265"/>
      <c r="F48" s="265"/>
    </row>
    <row r="49" spans="1:6" s="238" customFormat="1" ht="282" customHeight="1">
      <c r="A49" s="264" t="s">
        <v>179</v>
      </c>
      <c r="B49" s="264"/>
      <c r="C49" s="264"/>
      <c r="D49" s="264"/>
      <c r="E49" s="264"/>
      <c r="F49" s="264"/>
    </row>
    <row r="50" spans="1:6" ht="138" customHeight="1">
      <c r="A50" s="264" t="s">
        <v>173</v>
      </c>
      <c r="B50" s="264"/>
      <c r="C50" s="264"/>
      <c r="D50" s="264"/>
      <c r="E50" s="264"/>
      <c r="F50" s="264"/>
    </row>
    <row r="51" spans="1:6">
      <c r="A51" s="241"/>
      <c r="B51" s="241"/>
      <c r="C51" s="241"/>
      <c r="D51" s="241"/>
      <c r="E51" s="241"/>
      <c r="F51" s="241"/>
    </row>
    <row r="52" spans="1:6" ht="82.5" customHeight="1">
      <c r="A52" s="266" t="s">
        <v>150</v>
      </c>
      <c r="B52" s="266"/>
      <c r="C52" s="266"/>
      <c r="D52" s="266"/>
      <c r="E52" s="266"/>
      <c r="F52" s="266"/>
    </row>
    <row r="53" spans="1:6">
      <c r="A53" s="241"/>
      <c r="B53" s="241"/>
      <c r="C53" s="241"/>
      <c r="D53" s="241"/>
      <c r="E53" s="241"/>
      <c r="F53" s="241"/>
    </row>
    <row r="54" spans="1:6">
      <c r="A54" s="241"/>
      <c r="B54" s="241"/>
      <c r="C54" s="241"/>
      <c r="D54" s="241"/>
      <c r="E54" s="241"/>
      <c r="F54" s="241"/>
    </row>
    <row r="55" spans="1:6">
      <c r="A55" s="241"/>
      <c r="B55" s="241"/>
      <c r="C55" s="241"/>
      <c r="D55" s="241"/>
      <c r="E55" s="241"/>
      <c r="F55" s="241"/>
    </row>
    <row r="71" spans="1:6">
      <c r="A71" s="266"/>
      <c r="B71" s="266"/>
      <c r="C71" s="266"/>
      <c r="D71" s="266"/>
      <c r="E71" s="266"/>
      <c r="F71" s="266"/>
    </row>
  </sheetData>
  <sheetProtection formatCells="0" formatColumns="0" formatRows="0" insertColumns="0" insertRows="0" insertHyperlinks="0" selectLockedCells="1"/>
  <mergeCells count="28">
    <mergeCell ref="D7:F7"/>
    <mergeCell ref="D5:F5"/>
    <mergeCell ref="A71:F71"/>
    <mergeCell ref="A8:F8"/>
    <mergeCell ref="A36:F36"/>
    <mergeCell ref="A38:F38"/>
    <mergeCell ref="A37:F37"/>
    <mergeCell ref="A34:F34"/>
    <mergeCell ref="A42:F42"/>
    <mergeCell ref="A40:F40"/>
    <mergeCell ref="A44:F44"/>
    <mergeCell ref="A46:F46"/>
    <mergeCell ref="A49:F49"/>
    <mergeCell ref="A48:F48"/>
    <mergeCell ref="A50:F50"/>
    <mergeCell ref="A52:F52"/>
    <mergeCell ref="C1:D1"/>
    <mergeCell ref="A20:F20"/>
    <mergeCell ref="A22:F22"/>
    <mergeCell ref="A26:F26"/>
    <mergeCell ref="A12:F12"/>
    <mergeCell ref="A3:F3"/>
    <mergeCell ref="A10:F10"/>
    <mergeCell ref="A18:F18"/>
    <mergeCell ref="A24:F24"/>
    <mergeCell ref="A2:F2"/>
    <mergeCell ref="A14:F14"/>
    <mergeCell ref="A16:F16"/>
  </mergeCells>
  <phoneticPr fontId="25" type="noConversion"/>
  <hyperlinks>
    <hyperlink ref="A8:F8" r:id="rId1" display="http://www.thehomeschoolmom.com/gettingorganized/planner.php"/>
    <hyperlink ref="A8" r:id="rId2"/>
    <hyperlink ref="B8" r:id="rId3" display="http://www.thehomeschoolmom.com/free-homeschool-planner/homeschool-planner-plus/"/>
    <hyperlink ref="C8" r:id="rId4" display="http://www.thehomeschoolmom.com/free-homeschool-planner/homeschool-planner-plus/"/>
    <hyperlink ref="D8" r:id="rId5" display="http://www.thehomeschoolmom.com/free-homeschool-planner/homeschool-planner-plus/"/>
    <hyperlink ref="E8" r:id="rId6" display="http://www.thehomeschoolmom.com/free-homeschool-planner/homeschool-planner-plus/"/>
    <hyperlink ref="F8" r:id="rId7" display="http://www.thehomeschoolmom.com/free-homeschool-planner/homeschool-planner-plus/"/>
  </hyperlinks>
  <pageMargins left="0.7" right="0.7" top="0.75" bottom="0.75" header="0.3" footer="0.3"/>
  <pageSetup orientation="portrait"/>
  <headerFooter>
    <oddFooter>&amp;C©2011 M.A. Kelley and Company, Inc. (TheHomeSchoolMom.com); All rights reserved</oddFooter>
  </headerFooter>
  <drawing r:id="rId8"/>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theme="8"/>
  </sheetPr>
  <dimension ref="A1:M38"/>
  <sheetViews>
    <sheetView view="pageLayout" workbookViewId="0">
      <selection activeCell="C5" sqref="C5"/>
    </sheetView>
  </sheetViews>
  <sheetFormatPr baseColWidth="10" defaultColWidth="9.1640625" defaultRowHeight="14" x14ac:dyDescent="0"/>
  <cols>
    <col min="1" max="1" width="5.5" style="71" customWidth="1"/>
    <col min="2" max="2" width="9.6640625" style="71" customWidth="1"/>
    <col min="3" max="3" width="24.83203125" style="71" customWidth="1"/>
    <col min="4" max="4" width="8.6640625" style="71" customWidth="1"/>
    <col min="5" max="5" width="9.83203125" style="71" customWidth="1"/>
    <col min="6" max="7" width="8.6640625" style="71" customWidth="1"/>
    <col min="8" max="8" width="13.33203125" style="71" customWidth="1"/>
    <col min="9" max="16384" width="9.1640625" style="62"/>
  </cols>
  <sheetData>
    <row r="1" spans="1:13" ht="30" customHeight="1">
      <c r="A1" s="290" t="str">
        <f>IF('Student Info'!C8="[Name of Homeschool]","Please Enter Name of School on Student Info Tab",'Student Info'!C8)</f>
        <v>Please Enter Name of School on Student Info Tab</v>
      </c>
      <c r="B1" s="290"/>
      <c r="C1" s="290"/>
      <c r="D1" s="290"/>
      <c r="E1" s="290"/>
      <c r="F1" s="290"/>
      <c r="G1" s="290"/>
      <c r="H1" s="290"/>
    </row>
    <row r="2" spans="1:13" ht="18.75" customHeight="1">
      <c r="A2" s="309"/>
      <c r="B2" s="309"/>
      <c r="C2" s="309"/>
      <c r="D2" s="309"/>
      <c r="E2" s="309"/>
      <c r="F2" s="309"/>
      <c r="G2" s="309"/>
      <c r="H2" s="309"/>
    </row>
    <row r="3" spans="1:13" ht="34.5" customHeight="1">
      <c r="A3" s="277" t="s">
        <v>130</v>
      </c>
      <c r="B3" s="277"/>
      <c r="C3" s="277"/>
      <c r="D3" s="277"/>
      <c r="E3" s="277"/>
      <c r="F3" s="277"/>
      <c r="G3" s="277"/>
      <c r="H3" s="277"/>
    </row>
    <row r="4" spans="1:13" ht="24" customHeight="1">
      <c r="A4" s="133"/>
      <c r="B4" s="134" t="s">
        <v>94</v>
      </c>
      <c r="C4" s="308" t="str">
        <f>IF('Student Info'!C7="[Enter Student Name Here]","Please Enter Name on Student Info Tab",'Student Info'!C7)</f>
        <v>Please Enter Name on Student Info Tab</v>
      </c>
      <c r="D4" s="308"/>
      <c r="E4" s="308"/>
      <c r="G4" s="136"/>
      <c r="H4" s="136"/>
    </row>
    <row r="5" spans="1:13" ht="15" customHeight="1">
      <c r="B5" s="126" t="s">
        <v>122</v>
      </c>
      <c r="C5" s="218" t="s">
        <v>123</v>
      </c>
      <c r="D5" s="124"/>
      <c r="E5" s="307" t="s">
        <v>131</v>
      </c>
      <c r="F5" s="307"/>
      <c r="G5" s="138" t="s">
        <v>132</v>
      </c>
      <c r="I5" s="310" t="s">
        <v>58</v>
      </c>
      <c r="J5" s="311"/>
      <c r="K5" s="311"/>
      <c r="L5" s="311"/>
      <c r="M5" s="312"/>
    </row>
    <row r="6" spans="1:13">
      <c r="A6" s="120"/>
      <c r="B6" s="127" t="s">
        <v>127</v>
      </c>
      <c r="C6" s="137" t="s">
        <v>128</v>
      </c>
      <c r="D6" s="120"/>
      <c r="E6" s="120"/>
      <c r="F6" s="120"/>
      <c r="G6" s="120"/>
      <c r="H6" s="120"/>
      <c r="I6" s="18" t="s">
        <v>51</v>
      </c>
      <c r="J6" s="19"/>
      <c r="K6" s="19"/>
      <c r="L6" s="19"/>
      <c r="M6" s="20"/>
    </row>
    <row r="7" spans="1:13">
      <c r="A7" s="120"/>
      <c r="B7" s="127"/>
      <c r="C7" s="128"/>
      <c r="D7" s="120"/>
      <c r="E7" s="120"/>
      <c r="F7" s="120"/>
      <c r="G7" s="120"/>
      <c r="H7" s="120"/>
      <c r="I7" s="313" t="s">
        <v>129</v>
      </c>
      <c r="J7" s="314"/>
      <c r="K7" s="314"/>
      <c r="L7" s="314"/>
      <c r="M7" s="315"/>
    </row>
    <row r="8" spans="1:13" ht="42" customHeight="1">
      <c r="A8" s="121"/>
      <c r="C8" s="129" t="s">
        <v>1</v>
      </c>
      <c r="D8" s="117" t="s">
        <v>2</v>
      </c>
      <c r="E8" s="117" t="s">
        <v>50</v>
      </c>
      <c r="F8" s="117" t="s">
        <v>3</v>
      </c>
      <c r="G8" s="118" t="s">
        <v>8</v>
      </c>
      <c r="H8" s="122"/>
      <c r="I8" s="313"/>
      <c r="J8" s="314"/>
      <c r="K8" s="314"/>
      <c r="L8" s="314"/>
      <c r="M8" s="315"/>
    </row>
    <row r="9" spans="1:13">
      <c r="A9" s="121"/>
      <c r="B9" s="122"/>
      <c r="C9" s="130"/>
      <c r="D9" s="113"/>
      <c r="E9" s="114">
        <v>0</v>
      </c>
      <c r="F9" s="115"/>
      <c r="G9" s="35">
        <f>(LOOKUP(D9,{0,65,70,73,77,80,83,87,90,93,98},{0,1,2,2.25,2.5,3,3.25,3.5,4,4.25,4.5}))</f>
        <v>0</v>
      </c>
      <c r="H9" s="122"/>
      <c r="I9" s="21">
        <f t="shared" ref="I9:I18" si="0">+F9*G9</f>
        <v>0</v>
      </c>
      <c r="J9" s="19"/>
      <c r="K9" s="19"/>
      <c r="L9" s="19"/>
      <c r="M9" s="20"/>
    </row>
    <row r="10" spans="1:13" ht="15" customHeight="1">
      <c r="A10" s="121"/>
      <c r="B10" s="122"/>
      <c r="C10" s="130"/>
      <c r="D10" s="113"/>
      <c r="E10" s="114">
        <v>0</v>
      </c>
      <c r="F10" s="115"/>
      <c r="G10" s="35">
        <f>(LOOKUP(D10,{0,65,70,73,77,80,83,87,90,93,98},{0,1,2,2.25,2.5,3,3.25,3.5,4,4.25,4.5}))</f>
        <v>0</v>
      </c>
      <c r="H10" s="122"/>
      <c r="I10" s="21">
        <f t="shared" si="0"/>
        <v>0</v>
      </c>
      <c r="J10" s="19"/>
      <c r="K10" s="19"/>
      <c r="L10" s="19"/>
      <c r="M10" s="20"/>
    </row>
    <row r="11" spans="1:13">
      <c r="A11" s="121"/>
      <c r="B11" s="122"/>
      <c r="C11" s="130"/>
      <c r="D11" s="113"/>
      <c r="E11" s="114">
        <v>0</v>
      </c>
      <c r="F11" s="115"/>
      <c r="G11" s="35">
        <f>(LOOKUP(D11,{0,65,70,73,77,80,83,87,90,93,98},{0,1,2,2.25,2.5,3,3.25,3.5,4,4.25,4.5}))</f>
        <v>0</v>
      </c>
      <c r="H11" s="122"/>
      <c r="I11" s="21">
        <f t="shared" si="0"/>
        <v>0</v>
      </c>
      <c r="J11" s="19"/>
      <c r="K11" s="19"/>
      <c r="L11" s="19"/>
      <c r="M11" s="20"/>
    </row>
    <row r="12" spans="1:13">
      <c r="A12" s="121"/>
      <c r="B12" s="122"/>
      <c r="C12" s="130"/>
      <c r="D12" s="113"/>
      <c r="E12" s="114">
        <v>0</v>
      </c>
      <c r="F12" s="115"/>
      <c r="G12" s="35">
        <f>(LOOKUP(D12,{0,65,70,73,77,80,83,87,90,93,98},{0,1,2,2.25,2.5,3,3.25,3.5,4,4.25,4.5}))</f>
        <v>0</v>
      </c>
      <c r="H12" s="122"/>
      <c r="I12" s="21">
        <f t="shared" si="0"/>
        <v>0</v>
      </c>
      <c r="J12" s="19"/>
      <c r="K12" s="19"/>
      <c r="L12" s="19"/>
      <c r="M12" s="20"/>
    </row>
    <row r="13" spans="1:13">
      <c r="A13" s="121"/>
      <c r="B13" s="122"/>
      <c r="C13" s="130"/>
      <c r="D13" s="113"/>
      <c r="E13" s="114">
        <v>0</v>
      </c>
      <c r="F13" s="115"/>
      <c r="G13" s="35">
        <f>(LOOKUP(D13,{0,65,70,73,77,80,83,87,90,93,98},{0,1,2,2.25,2.5,3,3.25,3.5,4,4.25,4.5}))</f>
        <v>0</v>
      </c>
      <c r="H13" s="122"/>
      <c r="I13" s="21">
        <f t="shared" si="0"/>
        <v>0</v>
      </c>
      <c r="J13" s="19"/>
      <c r="K13" s="19"/>
      <c r="L13" s="19"/>
      <c r="M13" s="20"/>
    </row>
    <row r="14" spans="1:13">
      <c r="A14" s="121"/>
      <c r="B14" s="122"/>
      <c r="C14" s="130"/>
      <c r="D14" s="113"/>
      <c r="E14" s="114">
        <v>0</v>
      </c>
      <c r="F14" s="115"/>
      <c r="G14" s="35">
        <f>(LOOKUP(D14,{0,65,70,73,77,80,83,87,90,93,98},{0,1,2,2.25,2.5,3,3.25,3.5,4,4.25,4.5}))</f>
        <v>0</v>
      </c>
      <c r="H14" s="122"/>
      <c r="I14" s="21">
        <f t="shared" si="0"/>
        <v>0</v>
      </c>
      <c r="J14" s="19"/>
      <c r="K14" s="19"/>
      <c r="L14" s="19"/>
      <c r="M14" s="20"/>
    </row>
    <row r="15" spans="1:13">
      <c r="A15" s="121"/>
      <c r="B15" s="122"/>
      <c r="C15" s="130"/>
      <c r="D15" s="113"/>
      <c r="E15" s="114">
        <v>0</v>
      </c>
      <c r="F15" s="115"/>
      <c r="G15" s="35">
        <f>(LOOKUP(D15,{0,65,70,73,77,80,83,87,90,93,98},{0,1,2,2.25,2.5,3,3.25,3.5,4,4.25,4.5}))</f>
        <v>0</v>
      </c>
      <c r="H15" s="122"/>
      <c r="I15" s="21">
        <f t="shared" si="0"/>
        <v>0</v>
      </c>
      <c r="J15" s="19"/>
      <c r="K15" s="19"/>
      <c r="L15" s="19"/>
      <c r="M15" s="20"/>
    </row>
    <row r="16" spans="1:13">
      <c r="A16" s="121"/>
      <c r="B16" s="122"/>
      <c r="C16" s="130"/>
      <c r="D16" s="113"/>
      <c r="E16" s="114">
        <v>0</v>
      </c>
      <c r="F16" s="115"/>
      <c r="G16" s="35">
        <f>(LOOKUP(D16,{0,65,70,73,77,80,83,87,90,93,98},{0,1,2,2.25,2.5,3,3.25,3.5,4,4.25,4.5}))</f>
        <v>0</v>
      </c>
      <c r="H16" s="122"/>
      <c r="I16" s="21">
        <f t="shared" si="0"/>
        <v>0</v>
      </c>
      <c r="J16" s="19"/>
      <c r="K16" s="19"/>
      <c r="L16" s="19"/>
      <c r="M16" s="20"/>
    </row>
    <row r="17" spans="1:13">
      <c r="A17" s="121"/>
      <c r="B17" s="122"/>
      <c r="C17" s="36"/>
      <c r="D17" s="33"/>
      <c r="E17" s="34">
        <v>0</v>
      </c>
      <c r="F17" s="36"/>
      <c r="G17" s="35">
        <f>(LOOKUP(D17,{0,65,70,73,77,80,83,87,90,93,98},{0,1,2,2.25,2.5,3,3.25,3.5,4,4.25,4.5}))</f>
        <v>0</v>
      </c>
      <c r="H17" s="122"/>
      <c r="I17" s="21">
        <f t="shared" si="0"/>
        <v>0</v>
      </c>
      <c r="J17" s="19"/>
      <c r="K17" s="19"/>
      <c r="L17" s="19"/>
      <c r="M17" s="20"/>
    </row>
    <row r="18" spans="1:13">
      <c r="A18" s="121"/>
      <c r="B18" s="122"/>
      <c r="C18" s="36"/>
      <c r="D18" s="33"/>
      <c r="E18" s="34">
        <v>0</v>
      </c>
      <c r="F18" s="34"/>
      <c r="G18" s="35">
        <f>(LOOKUP(D18,{0,65,70,73,77,80,83,87,90,93,98},{0,1,2,2.25,2.5,3,3.25,3.5,4,4.25,4.5}))</f>
        <v>0</v>
      </c>
      <c r="H18" s="122"/>
      <c r="I18" s="21">
        <f t="shared" si="0"/>
        <v>0</v>
      </c>
      <c r="J18" s="24"/>
      <c r="K18" s="24"/>
      <c r="L18" s="24"/>
      <c r="M18" s="25"/>
    </row>
    <row r="19" spans="1:13">
      <c r="A19" s="121"/>
      <c r="B19" s="122"/>
      <c r="C19" s="132" t="s">
        <v>55</v>
      </c>
      <c r="D19" s="60">
        <f>SUM(F9:F18)</f>
        <v>0</v>
      </c>
      <c r="E19" s="46"/>
      <c r="F19" s="41"/>
      <c r="G19" s="47"/>
      <c r="H19" s="122"/>
    </row>
    <row r="20" spans="1:13">
      <c r="A20" s="121"/>
      <c r="B20" s="122"/>
      <c r="C20" s="132" t="s">
        <v>14</v>
      </c>
      <c r="D20" s="58" t="e">
        <f>SUM(I9:I18)/SUM(F9:F18)</f>
        <v>#DIV/0!</v>
      </c>
      <c r="E20" s="45"/>
      <c r="F20" s="46"/>
      <c r="G20" s="47"/>
      <c r="H20" s="122"/>
    </row>
    <row r="21" spans="1:13">
      <c r="A21" s="121"/>
      <c r="B21" s="122"/>
      <c r="C21" s="122"/>
      <c r="D21" s="122"/>
      <c r="E21" s="122"/>
      <c r="F21" s="122"/>
      <c r="G21" s="122"/>
      <c r="H21" s="122"/>
    </row>
    <row r="22" spans="1:13">
      <c r="A22" s="121"/>
      <c r="B22" s="122"/>
      <c r="C22" s="122"/>
      <c r="D22" s="122"/>
      <c r="E22" s="122"/>
      <c r="F22" s="122"/>
      <c r="G22" s="122"/>
      <c r="H22" s="122"/>
    </row>
    <row r="23" spans="1:13">
      <c r="A23" s="121"/>
      <c r="B23" s="122"/>
      <c r="C23" s="122"/>
      <c r="D23" s="122"/>
      <c r="E23" s="122"/>
      <c r="F23" s="122"/>
      <c r="G23" s="122"/>
      <c r="H23" s="122"/>
    </row>
    <row r="24" spans="1:13">
      <c r="A24" s="121"/>
      <c r="B24" s="122"/>
      <c r="C24" s="122"/>
      <c r="D24" s="122"/>
      <c r="E24" s="122"/>
      <c r="F24" s="122"/>
      <c r="G24" s="122"/>
      <c r="H24" s="122"/>
    </row>
    <row r="25" spans="1:13">
      <c r="A25" s="121"/>
      <c r="B25" s="122"/>
      <c r="C25" s="122"/>
      <c r="D25" s="122"/>
      <c r="E25" s="122"/>
      <c r="F25" s="122"/>
      <c r="G25" s="122"/>
      <c r="H25" s="122"/>
    </row>
    <row r="26" spans="1:13">
      <c r="A26" s="121"/>
      <c r="B26" s="122"/>
      <c r="C26" s="122"/>
      <c r="D26" s="122"/>
      <c r="E26" s="122"/>
      <c r="F26" s="122"/>
      <c r="G26" s="122"/>
      <c r="H26" s="122"/>
    </row>
    <row r="27" spans="1:13">
      <c r="A27" s="121"/>
      <c r="B27" s="122"/>
      <c r="C27" s="122"/>
      <c r="D27" s="122"/>
      <c r="E27" s="122"/>
      <c r="F27" s="122"/>
      <c r="G27" s="122"/>
      <c r="H27" s="122"/>
    </row>
    <row r="28" spans="1:13">
      <c r="A28" s="121"/>
      <c r="B28" s="122"/>
      <c r="C28" s="122"/>
      <c r="D28" s="122"/>
      <c r="E28" s="122"/>
      <c r="F28" s="122"/>
      <c r="G28" s="122"/>
      <c r="H28" s="122"/>
    </row>
    <row r="29" spans="1:13">
      <c r="A29" s="121"/>
      <c r="B29" s="122"/>
      <c r="C29" s="122"/>
      <c r="D29" s="122"/>
      <c r="E29" s="122"/>
      <c r="F29" s="122"/>
      <c r="G29" s="122"/>
      <c r="H29" s="122"/>
    </row>
    <row r="30" spans="1:13">
      <c r="A30" s="121"/>
      <c r="B30" s="122"/>
      <c r="C30" s="122"/>
      <c r="D30" s="122"/>
      <c r="E30" s="122"/>
      <c r="F30" s="122"/>
      <c r="G30" s="122"/>
      <c r="H30" s="122"/>
    </row>
    <row r="31" spans="1:13">
      <c r="A31" s="121"/>
      <c r="B31" s="122"/>
      <c r="C31" s="122"/>
      <c r="D31" s="122"/>
      <c r="E31" s="122"/>
      <c r="F31" s="122"/>
      <c r="G31" s="122"/>
      <c r="H31" s="122"/>
    </row>
    <row r="32" spans="1:13">
      <c r="A32" s="121"/>
      <c r="B32" s="122"/>
      <c r="C32" s="122"/>
      <c r="D32" s="122"/>
      <c r="E32" s="122"/>
      <c r="F32" s="122"/>
      <c r="G32" s="122"/>
      <c r="H32" s="122"/>
    </row>
    <row r="33" spans="1:8">
      <c r="A33" s="121"/>
      <c r="B33" s="122"/>
      <c r="C33" s="122"/>
      <c r="D33" s="122"/>
      <c r="E33" s="122"/>
      <c r="F33" s="122"/>
      <c r="G33" s="122"/>
      <c r="H33" s="122"/>
    </row>
    <row r="34" spans="1:8">
      <c r="A34" s="121"/>
      <c r="B34" s="122"/>
      <c r="C34" s="122"/>
      <c r="D34" s="122"/>
      <c r="E34" s="122"/>
      <c r="F34" s="122"/>
      <c r="G34" s="122"/>
      <c r="H34" s="122"/>
    </row>
    <row r="35" spans="1:8">
      <c r="A35" s="121"/>
      <c r="B35" s="122"/>
      <c r="C35" s="122"/>
      <c r="D35" s="122"/>
      <c r="E35" s="122"/>
      <c r="F35" s="122"/>
      <c r="G35" s="122"/>
      <c r="H35" s="122"/>
    </row>
    <row r="36" spans="1:8">
      <c r="A36" s="121"/>
      <c r="B36" s="122"/>
      <c r="C36" s="122"/>
      <c r="D36" s="122"/>
      <c r="E36" s="122"/>
      <c r="F36" s="122"/>
      <c r="G36" s="122"/>
      <c r="H36" s="122"/>
    </row>
    <row r="37" spans="1:8">
      <c r="A37" s="121"/>
      <c r="B37" s="122"/>
      <c r="C37" s="122"/>
      <c r="D37" s="122"/>
      <c r="E37" s="122"/>
      <c r="F37" s="122"/>
      <c r="G37" s="122"/>
      <c r="H37" s="122"/>
    </row>
    <row r="38" spans="1:8">
      <c r="A38" s="121"/>
      <c r="B38" s="122"/>
      <c r="C38" s="122"/>
      <c r="D38" s="122"/>
      <c r="E38" s="122"/>
      <c r="F38" s="122"/>
      <c r="G38" s="122"/>
      <c r="H38" s="122"/>
    </row>
  </sheetData>
  <sheetProtection password="EB90" sheet="1" objects="1" scenarios="1" formatCells="0" formatColumns="0" formatRows="0" insertColumns="0" insertRows="0" insertHyperlinks="0" selectLockedCells="1"/>
  <mergeCells count="7">
    <mergeCell ref="I7:M8"/>
    <mergeCell ref="E5:F5"/>
    <mergeCell ref="A1:H1"/>
    <mergeCell ref="A2:H2"/>
    <mergeCell ref="A3:H3"/>
    <mergeCell ref="C4:E4"/>
    <mergeCell ref="I5:M5"/>
  </mergeCells>
  <phoneticPr fontId="25" type="noConversion"/>
  <pageMargins left="0.4861111111111111" right="0.43055555555555558" top="0.75" bottom="0.75" header="0.3" footer="0.3"/>
  <pageSetup orientation="portrait"/>
  <headerFooter>
    <oddFooter>&amp;CGrading/GPA Scale: A+  98-100 (4.5), A 93-97 (4.25), A- 90-92 (4.0), B+ 87-89 (3.5), B 83-86 (3.25), B- 80-82 (3.0), C+ 77-79 (2.5), C 73-76 (2.25), C- 70-72 (2.0), D 65-69 (1.0), F 0-64 (0.0)</oddFoot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FFFF66"/>
  </sheetPr>
  <dimension ref="A1:L18"/>
  <sheetViews>
    <sheetView view="pageLayout" workbookViewId="0">
      <selection sqref="A1:I1"/>
    </sheetView>
  </sheetViews>
  <sheetFormatPr baseColWidth="10" defaultColWidth="9.1640625" defaultRowHeight="14" x14ac:dyDescent="0"/>
  <cols>
    <col min="1" max="1" width="9.1640625" style="142" customWidth="1"/>
    <col min="2" max="16384" width="9.1640625" style="142"/>
  </cols>
  <sheetData>
    <row r="1" spans="1:12" s="139" customFormat="1" ht="30" customHeight="1">
      <c r="A1" s="290" t="str">
        <f>IF('Student Info'!C8="[Name of Homeschool]","Please Enter Name of School on Student Info Tab",'Student Info'!C8)</f>
        <v>Please Enter Name of School on Student Info Tab</v>
      </c>
      <c r="B1" s="290"/>
      <c r="C1" s="290"/>
      <c r="D1" s="290"/>
      <c r="E1" s="290"/>
      <c r="F1" s="290"/>
      <c r="G1" s="290"/>
      <c r="H1" s="290"/>
      <c r="I1" s="290"/>
      <c r="L1" s="140"/>
    </row>
    <row r="2" spans="1:12" s="139" customFormat="1" ht="18.75" customHeight="1">
      <c r="A2" s="291"/>
      <c r="B2" s="291"/>
      <c r="C2" s="291"/>
      <c r="D2" s="291"/>
      <c r="E2" s="291"/>
      <c r="F2" s="291"/>
      <c r="G2" s="291"/>
      <c r="H2" s="291"/>
      <c r="I2" s="291"/>
      <c r="L2" s="140"/>
    </row>
    <row r="3" spans="1:12" s="139" customFormat="1" ht="28.5" customHeight="1">
      <c r="A3" s="277" t="s">
        <v>57</v>
      </c>
      <c r="B3" s="277"/>
      <c r="C3" s="277"/>
      <c r="D3" s="277"/>
      <c r="E3" s="277"/>
      <c r="F3" s="277"/>
      <c r="G3" s="277"/>
      <c r="H3" s="277"/>
      <c r="I3" s="277"/>
      <c r="J3" s="141"/>
    </row>
    <row r="4" spans="1:12" ht="15">
      <c r="A4" s="317"/>
      <c r="B4" s="317"/>
      <c r="C4" s="317"/>
      <c r="D4" s="317"/>
      <c r="E4" s="317"/>
      <c r="F4" s="317"/>
      <c r="G4" s="317"/>
      <c r="H4" s="317"/>
      <c r="I4" s="317"/>
    </row>
    <row r="5" spans="1:12" ht="15">
      <c r="A5" s="143"/>
      <c r="B5" s="143"/>
      <c r="C5" s="143"/>
      <c r="D5" s="143"/>
      <c r="E5" s="143"/>
      <c r="F5" s="143"/>
      <c r="G5" s="143"/>
      <c r="H5" s="143"/>
      <c r="I5" s="143"/>
    </row>
    <row r="6" spans="1:12" ht="65.25" customHeight="1">
      <c r="A6" s="264" t="s">
        <v>125</v>
      </c>
      <c r="B6" s="264"/>
      <c r="C6" s="264"/>
      <c r="D6" s="264"/>
      <c r="E6" s="264"/>
      <c r="F6" s="264"/>
      <c r="G6" s="264"/>
      <c r="H6" s="264"/>
      <c r="I6" s="264"/>
    </row>
    <row r="7" spans="1:12" ht="15">
      <c r="A7" s="143"/>
      <c r="B7" s="143"/>
      <c r="C7" s="143"/>
      <c r="D7" s="143"/>
      <c r="E7" s="143"/>
      <c r="F7" s="143"/>
      <c r="G7" s="143"/>
      <c r="H7" s="143"/>
      <c r="I7" s="143"/>
    </row>
    <row r="8" spans="1:12" ht="33" customHeight="1">
      <c r="A8" s="264" t="s">
        <v>63</v>
      </c>
      <c r="B8" s="264"/>
      <c r="C8" s="264"/>
      <c r="D8" s="264"/>
      <c r="E8" s="264"/>
      <c r="F8" s="264"/>
      <c r="G8" s="264"/>
      <c r="H8" s="264"/>
      <c r="I8" s="264"/>
    </row>
    <row r="10" spans="1:12" ht="32.25" customHeight="1">
      <c r="A10" s="264" t="s">
        <v>61</v>
      </c>
      <c r="B10" s="264"/>
      <c r="C10" s="264"/>
      <c r="D10" s="264"/>
      <c r="E10" s="264"/>
      <c r="F10" s="264"/>
      <c r="G10" s="264"/>
      <c r="H10" s="264"/>
      <c r="I10" s="264"/>
    </row>
    <row r="12" spans="1:12" ht="46.5" customHeight="1">
      <c r="A12" s="264" t="s">
        <v>152</v>
      </c>
      <c r="B12" s="264"/>
      <c r="C12" s="264"/>
      <c r="D12" s="264"/>
      <c r="E12" s="264"/>
      <c r="F12" s="264"/>
      <c r="G12" s="264"/>
      <c r="H12" s="264"/>
      <c r="I12" s="264"/>
    </row>
    <row r="14" spans="1:12" ht="28.5" customHeight="1">
      <c r="A14" s="264" t="s">
        <v>59</v>
      </c>
      <c r="B14" s="264"/>
      <c r="C14" s="264"/>
      <c r="D14" s="264"/>
      <c r="E14" s="264"/>
      <c r="F14" s="264"/>
      <c r="G14" s="264"/>
      <c r="H14" s="264"/>
      <c r="I14" s="264"/>
    </row>
    <row r="16" spans="1:12">
      <c r="A16" s="265" t="s">
        <v>60</v>
      </c>
      <c r="B16" s="265"/>
      <c r="C16" s="265"/>
      <c r="D16" s="265"/>
      <c r="E16" s="265"/>
      <c r="F16" s="265"/>
      <c r="G16" s="265"/>
      <c r="H16" s="265"/>
      <c r="I16" s="265"/>
    </row>
    <row r="18" spans="1:9" ht="33.75" customHeight="1">
      <c r="A18" s="316" t="s">
        <v>155</v>
      </c>
      <c r="B18" s="316"/>
      <c r="C18" s="316"/>
      <c r="D18" s="316"/>
      <c r="E18" s="316"/>
      <c r="F18" s="316"/>
      <c r="G18" s="316"/>
      <c r="H18" s="316"/>
      <c r="I18" s="316"/>
    </row>
  </sheetData>
  <sheetProtection password="EB90" sheet="1" objects="1" scenarios="1" formatCells="0" formatColumns="0" formatRows="0" insertColumns="0" insertRows="0" insertHyperlinks="0" selectLockedCells="1"/>
  <mergeCells count="11">
    <mergeCell ref="A1:I1"/>
    <mergeCell ref="A2:I2"/>
    <mergeCell ref="A3:I3"/>
    <mergeCell ref="A4:I4"/>
    <mergeCell ref="A8:I8"/>
    <mergeCell ref="A12:I12"/>
    <mergeCell ref="A14:I14"/>
    <mergeCell ref="A18:I18"/>
    <mergeCell ref="A16:I16"/>
    <mergeCell ref="A6:I6"/>
    <mergeCell ref="A10:I10"/>
  </mergeCells>
  <phoneticPr fontId="25" type="noConversion"/>
  <pageMargins left="0.7" right="0.7" top="0.75" bottom="0.75" header="0.3" footer="0.3"/>
  <pageSetup orientation="portrait"/>
  <headerFooter>
    <oddFooter>&amp;C©2011 M.A. Kelley and Company, Inc. (TheHomeSchoolMom.com); All rights reserved</oddFooter>
  </headerFooter>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FFFF66"/>
  </sheetPr>
  <dimension ref="B1:M94"/>
  <sheetViews>
    <sheetView view="pageLayout" workbookViewId="0">
      <selection activeCell="B3" sqref="B3"/>
    </sheetView>
  </sheetViews>
  <sheetFormatPr baseColWidth="10" defaultColWidth="8.83203125" defaultRowHeight="14" x14ac:dyDescent="0"/>
  <cols>
    <col min="1" max="1" width="8.5" customWidth="1"/>
    <col min="2" max="2" width="35.33203125" style="1" customWidth="1"/>
    <col min="3" max="3" width="7.6640625" style="1" customWidth="1"/>
    <col min="4" max="4" width="11.5" style="1" customWidth="1"/>
    <col min="5" max="5" width="9" style="1" customWidth="1"/>
    <col min="6" max="6" width="9.1640625" style="12" customWidth="1"/>
    <col min="7" max="7" width="7.83203125" style="1" customWidth="1"/>
    <col min="8" max="8" width="7.5" customWidth="1"/>
    <col min="9" max="9" width="9.1640625" style="8" customWidth="1"/>
  </cols>
  <sheetData>
    <row r="1" spans="2:13" ht="21" customHeight="1">
      <c r="B1" s="319" t="s">
        <v>168</v>
      </c>
      <c r="C1" s="319"/>
      <c r="D1" s="319"/>
      <c r="E1" s="319"/>
      <c r="F1" s="319"/>
      <c r="G1" s="319"/>
      <c r="I1" s="55"/>
    </row>
    <row r="2" spans="2:13" ht="21" customHeight="1">
      <c r="B2" s="322" t="str">
        <f>IF('Student Info'!C7="[Enter Student Name Here]","Please Enter Name on Student Info Tab",'Student Info'!C7)</f>
        <v>Please Enter Name on Student Info Tab</v>
      </c>
      <c r="C2" s="322"/>
      <c r="D2" s="14"/>
      <c r="E2" s="320" t="str">
        <f>IF('Student Info'!C8="[Name of Homeschool]","Please Enter Homeschool Name on Student Info Tab",'Student Info'!C8)</f>
        <v>Please Enter Homeschool Name on Student Info Tab</v>
      </c>
      <c r="F2" s="320"/>
      <c r="G2" s="320"/>
      <c r="J2" s="62"/>
    </row>
    <row r="3" spans="2:13" ht="21" customHeight="1">
      <c r="B3" s="175" t="s">
        <v>6</v>
      </c>
      <c r="C3" s="14"/>
      <c r="D3" s="14"/>
      <c r="E3" s="321" t="str">
        <f>IF('Student Info'!C9="[Address of Homeschool]","Please Enter Address on Student Info Tab",'Student Info'!C9)</f>
        <v>Please Enter Address on Student Info Tab</v>
      </c>
      <c r="F3" s="321"/>
      <c r="G3" s="321"/>
    </row>
    <row r="4" spans="2:13" ht="21.75" customHeight="1">
      <c r="B4" s="175" t="s">
        <v>7</v>
      </c>
      <c r="C4" s="14"/>
      <c r="D4" s="14"/>
      <c r="E4" s="321" t="str">
        <f>IF('Student Info'!C10="[Address of Homeschool]","Please Enter Address on Student Info Tab",'Student Info'!C10)</f>
        <v>Please Enter Address on Student Info Tab</v>
      </c>
      <c r="F4" s="321"/>
      <c r="G4" s="321"/>
    </row>
    <row r="5" spans="2:13" ht="21" customHeight="1">
      <c r="B5" s="15"/>
      <c r="C5" s="16"/>
      <c r="D5" s="16"/>
      <c r="E5" s="321" t="str">
        <f>IF('Student Info'!C11="[Phone Number]","Please Enter Phone Number on Student Info Tab",'Student Info'!C11)</f>
        <v>Please Enter Phone Number on Student Info Tab</v>
      </c>
      <c r="F5" s="321"/>
      <c r="G5" s="321"/>
      <c r="I5" s="310" t="s">
        <v>58</v>
      </c>
      <c r="J5" s="311"/>
      <c r="K5" s="311"/>
      <c r="L5" s="311"/>
      <c r="M5" s="312"/>
    </row>
    <row r="6" spans="2:13" ht="9" customHeight="1" thickBot="1">
      <c r="B6" s="318"/>
      <c r="C6" s="318"/>
      <c r="D6" s="318"/>
      <c r="E6" s="318"/>
      <c r="F6" s="318"/>
      <c r="G6" s="318"/>
      <c r="J6" s="103"/>
      <c r="K6" s="103"/>
      <c r="L6" s="103"/>
      <c r="M6" s="104"/>
    </row>
    <row r="7" spans="2:13" ht="22.5" customHeight="1">
      <c r="B7" s="17" t="s">
        <v>4</v>
      </c>
      <c r="C7" s="323" t="s">
        <v>5</v>
      </c>
      <c r="D7" s="323"/>
      <c r="E7" s="323"/>
      <c r="F7" s="9"/>
      <c r="G7" s="4"/>
      <c r="I7" s="102" t="s">
        <v>51</v>
      </c>
    </row>
    <row r="8" spans="2:13" ht="28">
      <c r="B8" s="116" t="s">
        <v>1</v>
      </c>
      <c r="C8" s="117" t="s">
        <v>2</v>
      </c>
      <c r="D8" s="117" t="s">
        <v>50</v>
      </c>
      <c r="E8" s="117" t="s">
        <v>3</v>
      </c>
      <c r="F8" s="118" t="s">
        <v>8</v>
      </c>
      <c r="G8" s="6"/>
      <c r="I8" s="313" t="s">
        <v>56</v>
      </c>
      <c r="J8" s="314"/>
      <c r="K8" s="314"/>
      <c r="L8" s="314"/>
      <c r="M8" s="315"/>
    </row>
    <row r="9" spans="2:13">
      <c r="B9" s="112"/>
      <c r="C9" s="113"/>
      <c r="D9" s="114">
        <v>0</v>
      </c>
      <c r="E9" s="115"/>
      <c r="F9" s="35">
        <f>(LOOKUP(C9,{0,59,69,79,89},{0,1,2,3,4})+D9)</f>
        <v>0</v>
      </c>
      <c r="G9" s="6"/>
      <c r="I9" s="21">
        <f>+F9*E9</f>
        <v>0</v>
      </c>
      <c r="J9" s="19"/>
      <c r="K9" s="19"/>
      <c r="L9" s="19"/>
      <c r="M9" s="20"/>
    </row>
    <row r="10" spans="2:13">
      <c r="B10" s="112"/>
      <c r="C10" s="113"/>
      <c r="D10" s="114">
        <v>0</v>
      </c>
      <c r="E10" s="115"/>
      <c r="F10" s="35">
        <f>(LOOKUP(C10,{0,59,69,79,89},{0,1,2,3,4})+D10)</f>
        <v>0</v>
      </c>
      <c r="G10" s="6"/>
      <c r="I10" s="21">
        <f t="shared" ref="I10:I18" si="0">+F10*E10</f>
        <v>0</v>
      </c>
      <c r="J10" s="19"/>
      <c r="K10" s="19"/>
      <c r="L10" s="19"/>
      <c r="M10" s="20"/>
    </row>
    <row r="11" spans="2:13">
      <c r="B11" s="112"/>
      <c r="C11" s="113"/>
      <c r="D11" s="114">
        <v>0</v>
      </c>
      <c r="E11" s="115"/>
      <c r="F11" s="35">
        <f>(LOOKUP(C11,{0,59,69,79,89},{0,1,2,3,4})+D11)</f>
        <v>0</v>
      </c>
      <c r="G11" s="6"/>
      <c r="I11" s="21">
        <f t="shared" si="0"/>
        <v>0</v>
      </c>
      <c r="J11" s="19"/>
      <c r="K11" s="19"/>
      <c r="L11" s="19"/>
      <c r="M11" s="20"/>
    </row>
    <row r="12" spans="2:13">
      <c r="B12" s="112"/>
      <c r="C12" s="113"/>
      <c r="D12" s="114">
        <v>0</v>
      </c>
      <c r="E12" s="115"/>
      <c r="F12" s="35">
        <f>(LOOKUP(C12,{0,59,69,79,89},{0,1,2,3,4})+D12)</f>
        <v>0</v>
      </c>
      <c r="G12" s="6"/>
      <c r="I12" s="21">
        <f t="shared" si="0"/>
        <v>0</v>
      </c>
      <c r="J12" s="19"/>
      <c r="K12" s="19"/>
      <c r="L12" s="19"/>
      <c r="M12" s="20"/>
    </row>
    <row r="13" spans="2:13">
      <c r="B13" s="112"/>
      <c r="C13" s="113"/>
      <c r="D13" s="114">
        <v>0</v>
      </c>
      <c r="E13" s="115"/>
      <c r="F13" s="35">
        <f>(LOOKUP(C13,{0,59,69,79,89},{0,1,2,3,4})+D13)</f>
        <v>0</v>
      </c>
      <c r="G13" s="6"/>
      <c r="I13" s="21">
        <f t="shared" si="0"/>
        <v>0</v>
      </c>
      <c r="J13" s="19"/>
      <c r="K13" s="19"/>
      <c r="L13" s="19"/>
      <c r="M13" s="20"/>
    </row>
    <row r="14" spans="2:13">
      <c r="B14" s="112"/>
      <c r="C14" s="113"/>
      <c r="D14" s="114">
        <v>0</v>
      </c>
      <c r="E14" s="115"/>
      <c r="F14" s="35">
        <f>(LOOKUP(C14,{0,59,69,79,89},{0,1,2,3,4})+D14)</f>
        <v>0</v>
      </c>
      <c r="G14" s="6"/>
      <c r="I14" s="21">
        <f t="shared" si="0"/>
        <v>0</v>
      </c>
      <c r="J14" s="19"/>
      <c r="K14" s="19"/>
      <c r="L14" s="19"/>
      <c r="M14" s="20"/>
    </row>
    <row r="15" spans="2:13">
      <c r="B15" s="112"/>
      <c r="C15" s="113"/>
      <c r="D15" s="114">
        <v>0</v>
      </c>
      <c r="E15" s="115"/>
      <c r="F15" s="35">
        <f>(LOOKUP(C15,{0,59,69,79,89},{0,1,2,3,4})+D15)</f>
        <v>0</v>
      </c>
      <c r="G15" s="6"/>
      <c r="I15" s="21">
        <f t="shared" si="0"/>
        <v>0</v>
      </c>
      <c r="J15" s="19"/>
      <c r="K15" s="19"/>
      <c r="L15" s="19"/>
      <c r="M15" s="20"/>
    </row>
    <row r="16" spans="2:13">
      <c r="B16" s="112"/>
      <c r="C16" s="113"/>
      <c r="D16" s="114">
        <v>0</v>
      </c>
      <c r="E16" s="115"/>
      <c r="F16" s="35">
        <f>(LOOKUP(C16,{0,59,69,79,89},{0,1,2,3,4})+D16)</f>
        <v>0</v>
      </c>
      <c r="G16" s="6"/>
      <c r="I16" s="21">
        <f t="shared" si="0"/>
        <v>0</v>
      </c>
      <c r="J16" s="19"/>
      <c r="K16" s="19"/>
      <c r="L16" s="19"/>
      <c r="M16" s="20"/>
    </row>
    <row r="17" spans="2:13">
      <c r="B17" s="32"/>
      <c r="C17" s="33"/>
      <c r="D17" s="34">
        <v>0</v>
      </c>
      <c r="E17" s="36"/>
      <c r="F17" s="35">
        <f>(LOOKUP(C17,{0,59,69,79,89},{0,1,2,3,4})+D17)</f>
        <v>0</v>
      </c>
      <c r="G17" s="6"/>
      <c r="I17" s="21">
        <f t="shared" si="0"/>
        <v>0</v>
      </c>
      <c r="J17" s="19"/>
      <c r="K17" s="19"/>
      <c r="L17" s="19"/>
      <c r="M17" s="20"/>
    </row>
    <row r="18" spans="2:13">
      <c r="B18" s="32"/>
      <c r="C18" s="33"/>
      <c r="D18" s="34">
        <v>0</v>
      </c>
      <c r="E18" s="37"/>
      <c r="F18" s="35">
        <f>(LOOKUP(C18,{0,59,69,79,89},{0,1,2,3,4})+D18)</f>
        <v>0</v>
      </c>
      <c r="G18" s="6"/>
      <c r="I18" s="21">
        <f t="shared" si="0"/>
        <v>0</v>
      </c>
      <c r="J18" s="19"/>
      <c r="K18" s="19"/>
      <c r="L18" s="19"/>
      <c r="M18" s="20"/>
    </row>
    <row r="19" spans="2:13" ht="16.5" customHeight="1">
      <c r="B19" s="38" t="s">
        <v>55</v>
      </c>
      <c r="C19" s="39">
        <f>SUM(E9:E18)</f>
        <v>0</v>
      </c>
      <c r="D19" s="40"/>
      <c r="E19" s="41"/>
      <c r="F19" s="42"/>
      <c r="G19" s="6"/>
      <c r="I19" s="22"/>
      <c r="J19" s="19"/>
      <c r="K19" s="19"/>
      <c r="L19" s="19"/>
      <c r="M19" s="20"/>
    </row>
    <row r="20" spans="2:13">
      <c r="B20" s="43" t="s">
        <v>14</v>
      </c>
      <c r="C20" s="174" t="e">
        <f>SUM(I9:I18)/SUM(E9:E18)</f>
        <v>#DIV/0!</v>
      </c>
      <c r="D20" s="45"/>
      <c r="E20" s="46"/>
      <c r="F20" s="47"/>
      <c r="G20" s="6"/>
      <c r="I20" s="22"/>
      <c r="J20" s="19"/>
      <c r="K20" s="19"/>
      <c r="L20" s="19"/>
      <c r="M20" s="20"/>
    </row>
    <row r="21" spans="2:13">
      <c r="B21" s="43" t="s">
        <v>15</v>
      </c>
      <c r="C21" s="174" t="e">
        <f>SUM(I9:I18)/SUM(E9:E18)</f>
        <v>#DIV/0!</v>
      </c>
      <c r="D21" s="45"/>
      <c r="E21" s="41"/>
      <c r="F21" s="47"/>
      <c r="G21" s="6"/>
      <c r="I21" s="22"/>
      <c r="J21" s="19"/>
      <c r="K21" s="19"/>
      <c r="L21" s="19"/>
      <c r="M21" s="20"/>
    </row>
    <row r="22" spans="2:13">
      <c r="B22" s="43" t="s">
        <v>62</v>
      </c>
      <c r="C22" s="60">
        <f>SUM(E8:E18)</f>
        <v>0</v>
      </c>
      <c r="D22" s="45"/>
      <c r="E22" s="41"/>
      <c r="F22" s="47"/>
      <c r="G22" s="6"/>
      <c r="I22" s="22"/>
      <c r="J22" s="19"/>
      <c r="K22" s="19"/>
      <c r="L22" s="19"/>
      <c r="M22" s="20"/>
    </row>
    <row r="23" spans="2:13">
      <c r="B23" s="48"/>
      <c r="C23" s="41"/>
      <c r="D23" s="41"/>
      <c r="E23" s="41"/>
      <c r="F23" s="47"/>
      <c r="G23" s="6"/>
      <c r="I23" s="22"/>
      <c r="J23" s="19"/>
      <c r="K23" s="19"/>
      <c r="L23" s="19"/>
      <c r="M23" s="20"/>
    </row>
    <row r="24" spans="2:13">
      <c r="B24" s="26" t="s">
        <v>4</v>
      </c>
      <c r="C24" s="324" t="s">
        <v>5</v>
      </c>
      <c r="D24" s="324"/>
      <c r="E24" s="324"/>
      <c r="F24" s="10"/>
      <c r="G24" s="6"/>
      <c r="I24" s="22"/>
      <c r="J24" s="19"/>
      <c r="K24" s="19"/>
      <c r="L24" s="19"/>
      <c r="M24" s="20"/>
    </row>
    <row r="25" spans="2:13" ht="28">
      <c r="B25" s="116" t="s">
        <v>1</v>
      </c>
      <c r="C25" s="117" t="s">
        <v>2</v>
      </c>
      <c r="D25" s="117" t="s">
        <v>50</v>
      </c>
      <c r="E25" s="117" t="s">
        <v>3</v>
      </c>
      <c r="F25" s="118" t="s">
        <v>8</v>
      </c>
      <c r="G25" s="6"/>
      <c r="I25" s="22"/>
      <c r="J25" s="19"/>
      <c r="K25" s="19"/>
      <c r="L25" s="19"/>
      <c r="M25" s="20"/>
    </row>
    <row r="26" spans="2:13">
      <c r="B26" s="32"/>
      <c r="C26" s="33"/>
      <c r="D26" s="34">
        <v>0</v>
      </c>
      <c r="E26" s="34"/>
      <c r="F26" s="35">
        <f>(LOOKUP(C26,{0,59,69,79,89},{0,1,2,3,4})+D26)</f>
        <v>0</v>
      </c>
      <c r="G26" s="6"/>
      <c r="I26" s="21">
        <f t="shared" ref="I26:I35" si="1">+F26*E26</f>
        <v>0</v>
      </c>
      <c r="J26" s="19"/>
      <c r="K26" s="19"/>
      <c r="L26" s="19"/>
      <c r="M26" s="20"/>
    </row>
    <row r="27" spans="2:13">
      <c r="B27" s="32"/>
      <c r="C27" s="33"/>
      <c r="D27" s="34">
        <v>0</v>
      </c>
      <c r="E27" s="34"/>
      <c r="F27" s="35">
        <f>(LOOKUP(C27,{0,59,69,79,89},{0,1,2,3,4})+D27)</f>
        <v>0</v>
      </c>
      <c r="G27" s="6"/>
      <c r="I27" s="21">
        <f t="shared" si="1"/>
        <v>0</v>
      </c>
      <c r="J27" s="19"/>
      <c r="K27" s="19"/>
      <c r="L27" s="19"/>
      <c r="M27" s="20"/>
    </row>
    <row r="28" spans="2:13">
      <c r="B28" s="32"/>
      <c r="C28" s="33"/>
      <c r="D28" s="34">
        <v>0</v>
      </c>
      <c r="E28" s="34"/>
      <c r="F28" s="35">
        <f>(LOOKUP(C28,{0,59,69,79,89},{0,1,2,3,4})+D28)</f>
        <v>0</v>
      </c>
      <c r="G28" s="6"/>
      <c r="I28" s="21">
        <f t="shared" si="1"/>
        <v>0</v>
      </c>
      <c r="J28" s="19"/>
      <c r="K28" s="19"/>
      <c r="L28" s="19"/>
      <c r="M28" s="20"/>
    </row>
    <row r="29" spans="2:13">
      <c r="B29" s="32"/>
      <c r="C29" s="33"/>
      <c r="D29" s="34">
        <v>0</v>
      </c>
      <c r="E29" s="34"/>
      <c r="F29" s="35">
        <f>(LOOKUP(C29,{0,59,69,79,89},{0,1,2,3,4})+D29)</f>
        <v>0</v>
      </c>
      <c r="G29" s="6"/>
      <c r="I29" s="21">
        <f t="shared" si="1"/>
        <v>0</v>
      </c>
      <c r="J29" s="19"/>
      <c r="K29" s="19"/>
      <c r="L29" s="19"/>
      <c r="M29" s="20"/>
    </row>
    <row r="30" spans="2:13">
      <c r="B30" s="32"/>
      <c r="C30" s="33"/>
      <c r="D30" s="34">
        <v>0</v>
      </c>
      <c r="E30" s="34"/>
      <c r="F30" s="35">
        <f>(LOOKUP(C30,{0,59,69,79,89},{0,1,2,3,4})+D30)</f>
        <v>0</v>
      </c>
      <c r="G30" s="6"/>
      <c r="I30" s="21">
        <f t="shared" si="1"/>
        <v>0</v>
      </c>
      <c r="J30" s="19"/>
      <c r="K30" s="19"/>
      <c r="L30" s="19"/>
      <c r="M30" s="20"/>
    </row>
    <row r="31" spans="2:13">
      <c r="B31" s="32"/>
      <c r="C31" s="33"/>
      <c r="D31" s="34">
        <v>0</v>
      </c>
      <c r="E31" s="34"/>
      <c r="F31" s="35">
        <f>(LOOKUP(C31,{0,59,69,79,89},{0,1,2,3,4})+D31)</f>
        <v>0</v>
      </c>
      <c r="G31" s="6"/>
      <c r="I31" s="21">
        <f t="shared" si="1"/>
        <v>0</v>
      </c>
      <c r="J31" s="19"/>
      <c r="K31" s="19"/>
      <c r="L31" s="19"/>
      <c r="M31" s="20"/>
    </row>
    <row r="32" spans="2:13">
      <c r="B32" s="32"/>
      <c r="C32" s="33"/>
      <c r="D32" s="34">
        <v>0</v>
      </c>
      <c r="E32" s="34"/>
      <c r="F32" s="35">
        <f>(LOOKUP(C32,{0,59,69,79,89},{0,1,2,3,4})+D32)</f>
        <v>0</v>
      </c>
      <c r="G32" s="6"/>
      <c r="I32" s="21">
        <f t="shared" si="1"/>
        <v>0</v>
      </c>
      <c r="J32" s="19"/>
      <c r="K32" s="19"/>
      <c r="L32" s="19"/>
      <c r="M32" s="20"/>
    </row>
    <row r="33" spans="2:13">
      <c r="B33" s="32"/>
      <c r="C33" s="33"/>
      <c r="D33" s="34">
        <v>0</v>
      </c>
      <c r="E33" s="34"/>
      <c r="F33" s="35">
        <f>(LOOKUP(C33,{0,59,69,79,89},{0,1,2,3,4})+D33)</f>
        <v>0</v>
      </c>
      <c r="G33" s="6"/>
      <c r="I33" s="21">
        <f t="shared" si="1"/>
        <v>0</v>
      </c>
      <c r="J33" s="19"/>
      <c r="K33" s="19"/>
      <c r="L33" s="19"/>
      <c r="M33" s="20"/>
    </row>
    <row r="34" spans="2:13">
      <c r="B34" s="32"/>
      <c r="C34" s="33"/>
      <c r="D34" s="34">
        <v>0</v>
      </c>
      <c r="E34" s="34"/>
      <c r="F34" s="35">
        <f>(LOOKUP(C34,{0,59,69,79,89},{0,1,2,3,4})+D34)</f>
        <v>0</v>
      </c>
      <c r="G34" s="6"/>
      <c r="I34" s="21">
        <f t="shared" si="1"/>
        <v>0</v>
      </c>
      <c r="J34" s="19"/>
      <c r="K34" s="19"/>
      <c r="L34" s="19"/>
      <c r="M34" s="20"/>
    </row>
    <row r="35" spans="2:13">
      <c r="B35" s="32"/>
      <c r="C35" s="33"/>
      <c r="D35" s="34">
        <v>0</v>
      </c>
      <c r="E35" s="37"/>
      <c r="F35" s="35">
        <f>(LOOKUP(C35,{0,59,69,79,89},{0,1,2,3,4})+D35)</f>
        <v>0</v>
      </c>
      <c r="G35" s="6"/>
      <c r="I35" s="21">
        <f t="shared" si="1"/>
        <v>0</v>
      </c>
      <c r="J35" s="19"/>
      <c r="K35" s="19"/>
      <c r="L35" s="19"/>
      <c r="M35" s="20"/>
    </row>
    <row r="36" spans="2:13" ht="18" customHeight="1">
      <c r="B36" s="38" t="s">
        <v>55</v>
      </c>
      <c r="C36" s="39">
        <f>SUM(E26:E35)</f>
        <v>0</v>
      </c>
      <c r="D36" s="49"/>
      <c r="E36" s="40"/>
      <c r="F36" s="42"/>
      <c r="G36" s="6"/>
      <c r="I36" s="22"/>
      <c r="J36" s="19"/>
      <c r="K36" s="19"/>
      <c r="L36" s="19"/>
      <c r="M36" s="20"/>
    </row>
    <row r="37" spans="2:13">
      <c r="B37" s="43" t="s">
        <v>14</v>
      </c>
      <c r="C37" s="58" t="e">
        <f>SUM(I26:I35)/SUM(E26:E35)</f>
        <v>#DIV/0!</v>
      </c>
      <c r="D37" s="45"/>
      <c r="E37" s="46"/>
      <c r="F37" s="47"/>
      <c r="G37" s="6"/>
      <c r="I37" s="22"/>
      <c r="J37" s="19"/>
      <c r="K37" s="19"/>
      <c r="L37" s="19"/>
      <c r="M37" s="20"/>
    </row>
    <row r="38" spans="2:13">
      <c r="B38" s="43" t="s">
        <v>15</v>
      </c>
      <c r="C38" s="44" t="e">
        <f>SUM(I9:I35)/SUM(E9:E35)</f>
        <v>#DIV/0!</v>
      </c>
      <c r="D38" s="45"/>
      <c r="E38" s="41"/>
      <c r="F38" s="47"/>
      <c r="G38" s="6"/>
      <c r="I38" s="22"/>
      <c r="J38" s="19"/>
      <c r="K38" s="19"/>
      <c r="L38" s="19"/>
      <c r="M38" s="20"/>
    </row>
    <row r="39" spans="2:13">
      <c r="B39" s="43" t="s">
        <v>62</v>
      </c>
      <c r="C39" s="60">
        <f>SUM(E8:E35)</f>
        <v>0</v>
      </c>
      <c r="D39" s="45"/>
      <c r="E39" s="41"/>
      <c r="F39" s="47"/>
      <c r="G39" s="6"/>
      <c r="I39" s="22"/>
      <c r="J39" s="19"/>
      <c r="K39" s="19"/>
      <c r="L39" s="19"/>
      <c r="M39" s="20"/>
    </row>
    <row r="40" spans="2:13" ht="12.75" customHeight="1" thickBot="1">
      <c r="B40" s="27"/>
      <c r="C40" s="28"/>
      <c r="D40" s="28"/>
      <c r="E40" s="28"/>
      <c r="F40" s="11"/>
      <c r="G40" s="7"/>
      <c r="I40" s="22"/>
      <c r="J40" s="19"/>
      <c r="K40" s="19"/>
      <c r="L40" s="19"/>
      <c r="M40" s="20"/>
    </row>
    <row r="41" spans="2:13" ht="10.5" customHeight="1">
      <c r="B41" s="3"/>
      <c r="C41" s="3"/>
      <c r="D41" s="3"/>
      <c r="E41" s="3"/>
      <c r="F41" s="10"/>
      <c r="G41" s="2"/>
      <c r="I41" s="22"/>
      <c r="J41" s="19"/>
      <c r="K41" s="19"/>
      <c r="L41" s="19"/>
      <c r="M41" s="20"/>
    </row>
    <row r="42" spans="2:13" ht="12" customHeight="1" thickBot="1">
      <c r="B42" s="3"/>
      <c r="C42" s="3"/>
      <c r="D42" s="3"/>
      <c r="E42" s="3"/>
      <c r="F42" s="10"/>
      <c r="G42" s="2"/>
      <c r="I42" s="22"/>
      <c r="J42" s="19"/>
      <c r="K42" s="19"/>
      <c r="L42" s="19"/>
      <c r="M42" s="20"/>
    </row>
    <row r="43" spans="2:13" ht="21.75" customHeight="1">
      <c r="B43" s="17" t="s">
        <v>4</v>
      </c>
      <c r="C43" s="323" t="s">
        <v>5</v>
      </c>
      <c r="D43" s="323"/>
      <c r="E43" s="323"/>
      <c r="F43" s="9"/>
      <c r="G43" s="4"/>
      <c r="I43" s="22"/>
      <c r="J43" s="19"/>
      <c r="K43" s="19"/>
      <c r="L43" s="19"/>
      <c r="M43" s="20"/>
    </row>
    <row r="44" spans="2:13" ht="28">
      <c r="B44" s="116" t="s">
        <v>1</v>
      </c>
      <c r="C44" s="117" t="s">
        <v>2</v>
      </c>
      <c r="D44" s="117" t="s">
        <v>50</v>
      </c>
      <c r="E44" s="117" t="s">
        <v>3</v>
      </c>
      <c r="F44" s="118" t="s">
        <v>8</v>
      </c>
      <c r="G44" s="6"/>
      <c r="I44" s="22"/>
      <c r="J44" s="19"/>
      <c r="K44" s="19"/>
      <c r="L44" s="19"/>
      <c r="M44" s="20"/>
    </row>
    <row r="45" spans="2:13">
      <c r="B45" s="32"/>
      <c r="C45" s="33"/>
      <c r="D45" s="34">
        <v>0</v>
      </c>
      <c r="E45" s="34"/>
      <c r="F45" s="35">
        <f>(LOOKUP(C45,{0,59,69,79,89},{0,1,2,3,4})+D45)</f>
        <v>0</v>
      </c>
      <c r="G45" s="6"/>
      <c r="I45" s="21">
        <f t="shared" ref="I45:I54" si="2">+F45*E45</f>
        <v>0</v>
      </c>
      <c r="J45" s="19"/>
      <c r="K45" s="19"/>
      <c r="L45" s="19"/>
      <c r="M45" s="20"/>
    </row>
    <row r="46" spans="2:13">
      <c r="B46" s="32"/>
      <c r="C46" s="33"/>
      <c r="D46" s="34">
        <v>0</v>
      </c>
      <c r="E46" s="34"/>
      <c r="F46" s="35">
        <f>(LOOKUP(C46,{0,59,69,79,89},{0,1,2,3,4})+D46)</f>
        <v>0</v>
      </c>
      <c r="G46" s="6"/>
      <c r="I46" s="21">
        <f t="shared" si="2"/>
        <v>0</v>
      </c>
      <c r="J46" s="19"/>
      <c r="K46" s="19"/>
      <c r="L46" s="19"/>
      <c r="M46" s="20"/>
    </row>
    <row r="47" spans="2:13">
      <c r="B47" s="32"/>
      <c r="C47" s="33"/>
      <c r="D47" s="34">
        <v>0</v>
      </c>
      <c r="E47" s="34"/>
      <c r="F47" s="35">
        <f>(LOOKUP(C47,{0,59,69,79,89},{0,1,2,3,4})+D47)</f>
        <v>0</v>
      </c>
      <c r="G47" s="6"/>
      <c r="I47" s="21">
        <f t="shared" si="2"/>
        <v>0</v>
      </c>
      <c r="J47" s="19"/>
      <c r="K47" s="19"/>
      <c r="L47" s="19"/>
      <c r="M47" s="20"/>
    </row>
    <row r="48" spans="2:13">
      <c r="B48" s="32"/>
      <c r="C48" s="33"/>
      <c r="D48" s="34">
        <v>0</v>
      </c>
      <c r="E48" s="34"/>
      <c r="F48" s="35">
        <f>(LOOKUP(C48,{0,59,69,79,89},{0,1,2,3,4})+D48)</f>
        <v>0</v>
      </c>
      <c r="G48" s="6"/>
      <c r="I48" s="21">
        <f t="shared" si="2"/>
        <v>0</v>
      </c>
      <c r="J48" s="19"/>
      <c r="K48" s="19"/>
      <c r="L48" s="19"/>
      <c r="M48" s="20"/>
    </row>
    <row r="49" spans="2:13">
      <c r="B49" s="32"/>
      <c r="C49" s="33"/>
      <c r="D49" s="34">
        <v>0</v>
      </c>
      <c r="E49" s="34"/>
      <c r="F49" s="35">
        <f>(LOOKUP(C49,{0,59,69,79,89},{0,1,2,3,4})+D49)</f>
        <v>0</v>
      </c>
      <c r="G49" s="6"/>
      <c r="I49" s="21">
        <f t="shared" si="2"/>
        <v>0</v>
      </c>
      <c r="J49" s="19"/>
      <c r="K49" s="19"/>
      <c r="L49" s="19"/>
      <c r="M49" s="20"/>
    </row>
    <row r="50" spans="2:13">
      <c r="B50" s="32"/>
      <c r="C50" s="33"/>
      <c r="D50" s="34">
        <v>0</v>
      </c>
      <c r="E50" s="34"/>
      <c r="F50" s="35">
        <f>(LOOKUP(C50,{0,59,69,79,89},{0,1,2,3,4})+D50)</f>
        <v>0</v>
      </c>
      <c r="G50" s="6"/>
      <c r="I50" s="21">
        <f t="shared" si="2"/>
        <v>0</v>
      </c>
      <c r="J50" s="19"/>
      <c r="K50" s="19"/>
      <c r="L50" s="19"/>
      <c r="M50" s="20"/>
    </row>
    <row r="51" spans="2:13">
      <c r="B51" s="32"/>
      <c r="C51" s="33"/>
      <c r="D51" s="34">
        <v>0</v>
      </c>
      <c r="E51" s="34"/>
      <c r="F51" s="35">
        <f>(LOOKUP(C51,{0,59,69,79,89},{0,1,2,3,4})+D51)</f>
        <v>0</v>
      </c>
      <c r="G51" s="6"/>
      <c r="I51" s="21">
        <f t="shared" si="2"/>
        <v>0</v>
      </c>
      <c r="J51" s="19"/>
      <c r="K51" s="19"/>
      <c r="L51" s="19"/>
      <c r="M51" s="20"/>
    </row>
    <row r="52" spans="2:13">
      <c r="B52" s="32"/>
      <c r="C52" s="33"/>
      <c r="D52" s="34">
        <v>0</v>
      </c>
      <c r="E52" s="34"/>
      <c r="F52" s="35">
        <f>(LOOKUP(C52,{0,59,69,79,89},{0,1,2,3,4})+D52)</f>
        <v>0</v>
      </c>
      <c r="G52" s="6"/>
      <c r="I52" s="21">
        <f t="shared" si="2"/>
        <v>0</v>
      </c>
      <c r="J52" s="19"/>
      <c r="K52" s="19"/>
      <c r="L52" s="19"/>
      <c r="M52" s="20"/>
    </row>
    <row r="53" spans="2:13">
      <c r="B53" s="32"/>
      <c r="C53" s="33"/>
      <c r="D53" s="34">
        <v>0</v>
      </c>
      <c r="E53" s="34"/>
      <c r="F53" s="35">
        <f>(LOOKUP(C53,{0,59,69,79,89},{0,1,2,3,4})+D53)</f>
        <v>0</v>
      </c>
      <c r="G53" s="6"/>
      <c r="I53" s="21">
        <f t="shared" si="2"/>
        <v>0</v>
      </c>
      <c r="J53" s="19"/>
      <c r="K53" s="19"/>
      <c r="L53" s="19"/>
      <c r="M53" s="20"/>
    </row>
    <row r="54" spans="2:13">
      <c r="B54" s="32"/>
      <c r="C54" s="33"/>
      <c r="D54" s="34">
        <v>0</v>
      </c>
      <c r="E54" s="37"/>
      <c r="F54" s="35">
        <f>(LOOKUP(C54,{0,59,69,79,89},{0,1,2,3,4})+D54)</f>
        <v>0</v>
      </c>
      <c r="G54" s="6"/>
      <c r="I54" s="21">
        <f t="shared" si="2"/>
        <v>0</v>
      </c>
      <c r="J54" s="19"/>
      <c r="K54" s="19"/>
      <c r="L54" s="19"/>
      <c r="M54" s="20"/>
    </row>
    <row r="55" spans="2:13" ht="15.75" customHeight="1">
      <c r="B55" s="38" t="s">
        <v>55</v>
      </c>
      <c r="C55" s="39">
        <f>SUM(E45:E54)</f>
        <v>0</v>
      </c>
      <c r="D55" s="49"/>
      <c r="E55" s="40"/>
      <c r="F55" s="42"/>
      <c r="G55" s="6"/>
      <c r="I55" s="22"/>
      <c r="J55" s="19"/>
      <c r="K55" s="19"/>
      <c r="L55" s="19"/>
      <c r="M55" s="20"/>
    </row>
    <row r="56" spans="2:13">
      <c r="B56" s="43" t="s">
        <v>14</v>
      </c>
      <c r="C56" s="58" t="e">
        <f>SUM(I45:I54)/SUM(E45:E54)</f>
        <v>#DIV/0!</v>
      </c>
      <c r="D56" s="45"/>
      <c r="E56" s="46"/>
      <c r="F56" s="47"/>
      <c r="G56" s="6"/>
      <c r="I56" s="22"/>
      <c r="J56" s="19"/>
      <c r="K56" s="19"/>
      <c r="L56" s="19"/>
      <c r="M56" s="20"/>
    </row>
    <row r="57" spans="2:13">
      <c r="B57" s="43" t="s">
        <v>15</v>
      </c>
      <c r="C57" s="44" t="e">
        <f>SUM(I9:I54)/SUM(E9:E54)</f>
        <v>#DIV/0!</v>
      </c>
      <c r="D57" s="45"/>
      <c r="E57" s="41"/>
      <c r="F57" s="47"/>
      <c r="G57" s="6"/>
      <c r="I57" s="22"/>
      <c r="J57" s="19"/>
      <c r="K57" s="19"/>
      <c r="L57" s="19"/>
      <c r="M57" s="20"/>
    </row>
    <row r="58" spans="2:13">
      <c r="B58" s="43" t="s">
        <v>62</v>
      </c>
      <c r="C58" s="60">
        <f>SUM(E8:E54)</f>
        <v>0</v>
      </c>
      <c r="D58" s="45"/>
      <c r="E58" s="41"/>
      <c r="F58" s="47"/>
      <c r="G58" s="6"/>
      <c r="I58" s="22"/>
      <c r="J58" s="19"/>
      <c r="K58" s="19"/>
      <c r="L58" s="19"/>
      <c r="M58" s="20"/>
    </row>
    <row r="59" spans="2:13">
      <c r="B59" s="5"/>
      <c r="C59" s="3"/>
      <c r="D59" s="3"/>
      <c r="E59" s="3"/>
      <c r="F59" s="10"/>
      <c r="G59" s="6"/>
      <c r="I59" s="22"/>
      <c r="J59" s="19"/>
      <c r="K59" s="19"/>
      <c r="L59" s="19"/>
      <c r="M59" s="20"/>
    </row>
    <row r="60" spans="2:13">
      <c r="B60" s="26" t="s">
        <v>4</v>
      </c>
      <c r="C60" s="324" t="s">
        <v>5</v>
      </c>
      <c r="D60" s="324"/>
      <c r="E60" s="324"/>
      <c r="F60" s="10"/>
      <c r="G60" s="6"/>
      <c r="I60" s="22"/>
      <c r="J60" s="19"/>
      <c r="K60" s="19"/>
      <c r="L60" s="19"/>
      <c r="M60" s="20"/>
    </row>
    <row r="61" spans="2:13" ht="28">
      <c r="B61" s="116" t="s">
        <v>1</v>
      </c>
      <c r="C61" s="117" t="s">
        <v>2</v>
      </c>
      <c r="D61" s="117" t="s">
        <v>50</v>
      </c>
      <c r="E61" s="117" t="s">
        <v>3</v>
      </c>
      <c r="F61" s="118" t="s">
        <v>8</v>
      </c>
      <c r="G61" s="6"/>
      <c r="I61" s="22"/>
      <c r="J61" s="19"/>
      <c r="K61" s="19"/>
      <c r="L61" s="19"/>
      <c r="M61" s="20"/>
    </row>
    <row r="62" spans="2:13">
      <c r="B62" s="32"/>
      <c r="C62" s="33"/>
      <c r="D62" s="34">
        <v>0</v>
      </c>
      <c r="E62" s="34"/>
      <c r="F62" s="35">
        <f>(LOOKUP(C62,{0,59,69,79,89},{0,1,2,3,4})+D62)</f>
        <v>0</v>
      </c>
      <c r="G62" s="6"/>
      <c r="I62" s="21">
        <f t="shared" ref="I62:I71" si="3">+F62*E62</f>
        <v>0</v>
      </c>
      <c r="J62" s="19"/>
      <c r="K62" s="19"/>
      <c r="L62" s="19"/>
      <c r="M62" s="20"/>
    </row>
    <row r="63" spans="2:13">
      <c r="B63" s="32"/>
      <c r="C63" s="33"/>
      <c r="D63" s="34">
        <v>0</v>
      </c>
      <c r="E63" s="34"/>
      <c r="F63" s="35">
        <f>(LOOKUP(C63,{0,59,69,79,89},{0,1,2,3,4})+D63)</f>
        <v>0</v>
      </c>
      <c r="G63" s="6"/>
      <c r="I63" s="21">
        <f t="shared" si="3"/>
        <v>0</v>
      </c>
      <c r="J63" s="19"/>
      <c r="K63" s="19"/>
      <c r="L63" s="19"/>
      <c r="M63" s="20"/>
    </row>
    <row r="64" spans="2:13">
      <c r="B64" s="32"/>
      <c r="C64" s="33"/>
      <c r="D64" s="34">
        <v>0</v>
      </c>
      <c r="E64" s="34"/>
      <c r="F64" s="35">
        <f>(LOOKUP(C64,{0,59,69,79,89},{0,1,2,3,4})+D64)</f>
        <v>0</v>
      </c>
      <c r="G64" s="6"/>
      <c r="I64" s="21">
        <f t="shared" si="3"/>
        <v>0</v>
      </c>
      <c r="J64" s="19"/>
      <c r="K64" s="19"/>
      <c r="L64" s="19"/>
      <c r="M64" s="20"/>
    </row>
    <row r="65" spans="2:13">
      <c r="B65" s="32"/>
      <c r="C65" s="33"/>
      <c r="D65" s="34">
        <v>0</v>
      </c>
      <c r="E65" s="34"/>
      <c r="F65" s="35">
        <f>(LOOKUP(C65,{0,59,69,79,89},{0,1,2,3,4})+D65)</f>
        <v>0</v>
      </c>
      <c r="G65" s="6"/>
      <c r="I65" s="21">
        <f t="shared" si="3"/>
        <v>0</v>
      </c>
      <c r="J65" s="19"/>
      <c r="K65" s="19"/>
      <c r="L65" s="19"/>
      <c r="M65" s="20"/>
    </row>
    <row r="66" spans="2:13">
      <c r="B66" s="32"/>
      <c r="C66" s="33"/>
      <c r="D66" s="34">
        <v>0</v>
      </c>
      <c r="E66" s="34"/>
      <c r="F66" s="35">
        <f>(LOOKUP(C66,{0,59,69,79,89},{0,1,2,3,4})+D66)</f>
        <v>0</v>
      </c>
      <c r="G66" s="6"/>
      <c r="I66" s="21">
        <f t="shared" si="3"/>
        <v>0</v>
      </c>
      <c r="J66" s="19"/>
      <c r="K66" s="19"/>
      <c r="L66" s="19"/>
      <c r="M66" s="20"/>
    </row>
    <row r="67" spans="2:13">
      <c r="B67" s="32"/>
      <c r="C67" s="33"/>
      <c r="D67" s="34">
        <v>0</v>
      </c>
      <c r="E67" s="34"/>
      <c r="F67" s="35">
        <f>(LOOKUP(C67,{0,59,69,79,89},{0,1,2,3,4})+D67)</f>
        <v>0</v>
      </c>
      <c r="G67" s="6"/>
      <c r="I67" s="21">
        <f t="shared" si="3"/>
        <v>0</v>
      </c>
      <c r="J67" s="19"/>
      <c r="K67" s="19"/>
      <c r="L67" s="19"/>
      <c r="M67" s="20"/>
    </row>
    <row r="68" spans="2:13">
      <c r="B68" s="32"/>
      <c r="C68" s="33"/>
      <c r="D68" s="34">
        <v>0</v>
      </c>
      <c r="E68" s="34"/>
      <c r="F68" s="35">
        <f>(LOOKUP(C68,{0,59,69,79,89},{0,1,2,3,4})+D68)</f>
        <v>0</v>
      </c>
      <c r="G68" s="6"/>
      <c r="I68" s="21">
        <f t="shared" si="3"/>
        <v>0</v>
      </c>
      <c r="J68" s="19"/>
      <c r="K68" s="19"/>
      <c r="L68" s="19"/>
      <c r="M68" s="20"/>
    </row>
    <row r="69" spans="2:13">
      <c r="B69" s="32"/>
      <c r="C69" s="33"/>
      <c r="D69" s="34">
        <v>0</v>
      </c>
      <c r="E69" s="34"/>
      <c r="F69" s="35">
        <f>(LOOKUP(C69,{0,59,69,79,89},{0,1,2,3,4})+D69)</f>
        <v>0</v>
      </c>
      <c r="G69" s="6"/>
      <c r="I69" s="21">
        <f t="shared" si="3"/>
        <v>0</v>
      </c>
      <c r="J69" s="19"/>
      <c r="K69" s="19"/>
      <c r="L69" s="19"/>
      <c r="M69" s="20"/>
    </row>
    <row r="70" spans="2:13">
      <c r="B70" s="32"/>
      <c r="C70" s="33"/>
      <c r="D70" s="34">
        <v>0</v>
      </c>
      <c r="E70" s="34"/>
      <c r="F70" s="35">
        <f>(LOOKUP(C70,{0,59,69,79,89},{0,1,2,3,4})+D70)</f>
        <v>0</v>
      </c>
      <c r="G70" s="6"/>
      <c r="I70" s="21">
        <f t="shared" si="3"/>
        <v>0</v>
      </c>
      <c r="J70" s="19"/>
      <c r="K70" s="19"/>
      <c r="L70" s="19"/>
      <c r="M70" s="20"/>
    </row>
    <row r="71" spans="2:13">
      <c r="B71" s="32"/>
      <c r="C71" s="33"/>
      <c r="D71" s="34">
        <v>0</v>
      </c>
      <c r="E71" s="37"/>
      <c r="F71" s="35">
        <f>(LOOKUP(C71,{0,59,69,79,89},{0,1,2,3,4})+D71)</f>
        <v>0</v>
      </c>
      <c r="G71" s="6"/>
      <c r="I71" s="21">
        <f t="shared" si="3"/>
        <v>0</v>
      </c>
      <c r="J71" s="19"/>
      <c r="K71" s="19"/>
      <c r="L71" s="19"/>
      <c r="M71" s="20"/>
    </row>
    <row r="72" spans="2:13" ht="17.25" customHeight="1">
      <c r="B72" s="38" t="s">
        <v>55</v>
      </c>
      <c r="C72" s="39">
        <f>SUM(E62:E71)</f>
        <v>0</v>
      </c>
      <c r="D72" s="49"/>
      <c r="E72" s="40"/>
      <c r="F72" s="42"/>
      <c r="G72" s="6"/>
      <c r="I72" s="22"/>
      <c r="J72" s="19"/>
      <c r="K72" s="19"/>
      <c r="L72" s="19"/>
      <c r="M72" s="20"/>
    </row>
    <row r="73" spans="2:13">
      <c r="B73" s="43" t="s">
        <v>14</v>
      </c>
      <c r="C73" s="58" t="e">
        <f>SUM(I62:I71)/SUM(E62:E71)</f>
        <v>#DIV/0!</v>
      </c>
      <c r="D73" s="45"/>
      <c r="E73" s="46"/>
      <c r="F73" s="47"/>
      <c r="G73" s="6"/>
      <c r="I73" s="22"/>
      <c r="J73" s="19"/>
      <c r="K73" s="19"/>
      <c r="L73" s="19"/>
      <c r="M73" s="20"/>
    </row>
    <row r="74" spans="2:13">
      <c r="B74" s="43" t="s">
        <v>15</v>
      </c>
      <c r="C74" s="44" t="e">
        <f>SUM(I9:I71)/SUM(E9:E71)</f>
        <v>#DIV/0!</v>
      </c>
      <c r="D74" s="45"/>
      <c r="E74" s="41"/>
      <c r="F74" s="47"/>
      <c r="G74" s="6"/>
      <c r="I74" s="22"/>
      <c r="J74" s="19"/>
      <c r="K74" s="19"/>
      <c r="L74" s="19"/>
      <c r="M74" s="20"/>
    </row>
    <row r="75" spans="2:13">
      <c r="B75" s="43" t="s">
        <v>62</v>
      </c>
      <c r="C75" s="60">
        <f>SUM(E8:E71)</f>
        <v>0</v>
      </c>
      <c r="D75" s="45"/>
      <c r="E75" s="41"/>
      <c r="F75" s="47"/>
      <c r="G75" s="6"/>
      <c r="I75" s="22"/>
      <c r="J75" s="19"/>
      <c r="K75" s="19"/>
      <c r="L75" s="19"/>
      <c r="M75" s="20"/>
    </row>
    <row r="76" spans="2:13" ht="15" thickBot="1">
      <c r="B76" s="27"/>
      <c r="C76" s="28"/>
      <c r="D76" s="28"/>
      <c r="E76" s="28"/>
      <c r="F76" s="11"/>
      <c r="G76" s="7"/>
      <c r="I76" s="22"/>
      <c r="J76" s="19"/>
      <c r="K76" s="19"/>
      <c r="L76" s="19"/>
      <c r="M76" s="20"/>
    </row>
    <row r="77" spans="2:13" s="62" customFormat="1" ht="15" thickBot="1">
      <c r="B77" s="56"/>
      <c r="C77" s="56"/>
      <c r="D77" s="56"/>
      <c r="E77" s="56"/>
      <c r="F77" s="9"/>
      <c r="G77" s="57"/>
      <c r="I77" s="22"/>
      <c r="J77" s="19"/>
      <c r="K77" s="19"/>
      <c r="L77" s="19"/>
      <c r="M77" s="20"/>
    </row>
    <row r="78" spans="2:13">
      <c r="B78" s="17" t="s">
        <v>4</v>
      </c>
      <c r="C78" s="323" t="s">
        <v>5</v>
      </c>
      <c r="D78" s="323"/>
      <c r="E78" s="323"/>
      <c r="F78" s="9"/>
      <c r="G78" s="4"/>
      <c r="I78" s="22"/>
      <c r="J78" s="19"/>
      <c r="K78" s="19"/>
      <c r="L78" s="19"/>
      <c r="M78" s="20"/>
    </row>
    <row r="79" spans="2:13" ht="28">
      <c r="B79" s="116" t="s">
        <v>1</v>
      </c>
      <c r="C79" s="117" t="s">
        <v>2</v>
      </c>
      <c r="D79" s="117" t="s">
        <v>50</v>
      </c>
      <c r="E79" s="117" t="s">
        <v>3</v>
      </c>
      <c r="F79" s="118" t="s">
        <v>8</v>
      </c>
      <c r="G79" s="6"/>
      <c r="I79" s="22"/>
      <c r="J79" s="19"/>
      <c r="K79" s="19"/>
      <c r="L79" s="19"/>
      <c r="M79" s="20"/>
    </row>
    <row r="80" spans="2:13">
      <c r="B80" s="32"/>
      <c r="C80" s="33"/>
      <c r="D80" s="34">
        <v>0</v>
      </c>
      <c r="E80" s="34"/>
      <c r="F80" s="35">
        <f>(LOOKUP(C80,{0,59,69,79,89},{0,1,2,3,4})+D80)</f>
        <v>0</v>
      </c>
      <c r="G80" s="6"/>
      <c r="I80" s="21">
        <f t="shared" ref="I80:I89" si="4">+F80*E80</f>
        <v>0</v>
      </c>
      <c r="J80" s="19"/>
      <c r="K80" s="19"/>
      <c r="L80" s="19"/>
      <c r="M80" s="20"/>
    </row>
    <row r="81" spans="2:13">
      <c r="B81" s="32"/>
      <c r="C81" s="33"/>
      <c r="D81" s="34">
        <v>0</v>
      </c>
      <c r="E81" s="34"/>
      <c r="F81" s="35">
        <f>(LOOKUP(C81,{0,59,69,79,89},{0,1,2,3,4})+D81)</f>
        <v>0</v>
      </c>
      <c r="G81" s="6"/>
      <c r="I81" s="21">
        <f t="shared" si="4"/>
        <v>0</v>
      </c>
      <c r="J81" s="19"/>
      <c r="K81" s="19"/>
      <c r="L81" s="19"/>
      <c r="M81" s="20"/>
    </row>
    <row r="82" spans="2:13">
      <c r="B82" s="32"/>
      <c r="C82" s="33"/>
      <c r="D82" s="34">
        <v>0</v>
      </c>
      <c r="E82" s="34"/>
      <c r="F82" s="35">
        <f>(LOOKUP(C82,{0,59,69,79,89},{0,1,2,3,4})+D82)</f>
        <v>0</v>
      </c>
      <c r="G82" s="6"/>
      <c r="I82" s="21">
        <f t="shared" si="4"/>
        <v>0</v>
      </c>
      <c r="J82" s="19"/>
      <c r="K82" s="19"/>
      <c r="L82" s="19"/>
      <c r="M82" s="20"/>
    </row>
    <row r="83" spans="2:13">
      <c r="B83" s="32"/>
      <c r="C83" s="33"/>
      <c r="D83" s="34">
        <v>0</v>
      </c>
      <c r="E83" s="34"/>
      <c r="F83" s="35">
        <f>(LOOKUP(C83,{0,59,69,79,89},{0,1,2,3,4})+D83)</f>
        <v>0</v>
      </c>
      <c r="G83" s="6"/>
      <c r="I83" s="21">
        <f t="shared" si="4"/>
        <v>0</v>
      </c>
      <c r="J83" s="19"/>
      <c r="K83" s="19"/>
      <c r="L83" s="19"/>
      <c r="M83" s="20"/>
    </row>
    <row r="84" spans="2:13">
      <c r="B84" s="32"/>
      <c r="C84" s="33"/>
      <c r="D84" s="34">
        <v>0</v>
      </c>
      <c r="E84" s="34"/>
      <c r="F84" s="35">
        <f>(LOOKUP(C84,{0,59,69,79,89},{0,1,2,3,4})+D84)</f>
        <v>0</v>
      </c>
      <c r="G84" s="6"/>
      <c r="I84" s="21">
        <f t="shared" si="4"/>
        <v>0</v>
      </c>
      <c r="J84" s="19"/>
      <c r="K84" s="19"/>
      <c r="L84" s="19"/>
      <c r="M84" s="20"/>
    </row>
    <row r="85" spans="2:13">
      <c r="B85" s="32"/>
      <c r="C85" s="33"/>
      <c r="D85" s="34">
        <v>0</v>
      </c>
      <c r="E85" s="34"/>
      <c r="F85" s="35">
        <f>(LOOKUP(C85,{0,59,69,79,89},{0,1,2,3,4})+D85)</f>
        <v>0</v>
      </c>
      <c r="G85" s="6"/>
      <c r="I85" s="21">
        <f t="shared" si="4"/>
        <v>0</v>
      </c>
      <c r="J85" s="19"/>
      <c r="K85" s="19"/>
      <c r="L85" s="19"/>
      <c r="M85" s="20"/>
    </row>
    <row r="86" spans="2:13">
      <c r="B86" s="32"/>
      <c r="C86" s="33"/>
      <c r="D86" s="34">
        <v>0</v>
      </c>
      <c r="E86" s="34"/>
      <c r="F86" s="35">
        <f>(LOOKUP(C86,{0,59,69,79,89},{0,1,2,3,4})+D86)</f>
        <v>0</v>
      </c>
      <c r="G86" s="6"/>
      <c r="I86" s="21">
        <f t="shared" si="4"/>
        <v>0</v>
      </c>
      <c r="J86" s="19"/>
      <c r="K86" s="19"/>
      <c r="L86" s="19"/>
      <c r="M86" s="20"/>
    </row>
    <row r="87" spans="2:13">
      <c r="B87" s="32"/>
      <c r="C87" s="33"/>
      <c r="D87" s="34">
        <v>0</v>
      </c>
      <c r="E87" s="34"/>
      <c r="F87" s="35">
        <f>(LOOKUP(C87,{0,59,69,79,89},{0,1,2,3,4})+D87)</f>
        <v>0</v>
      </c>
      <c r="G87" s="6"/>
      <c r="I87" s="21">
        <f t="shared" si="4"/>
        <v>0</v>
      </c>
      <c r="J87" s="19"/>
      <c r="K87" s="19"/>
      <c r="L87" s="19"/>
      <c r="M87" s="20"/>
    </row>
    <row r="88" spans="2:13">
      <c r="B88" s="32"/>
      <c r="C88" s="33"/>
      <c r="D88" s="34">
        <v>0</v>
      </c>
      <c r="E88" s="34"/>
      <c r="F88" s="35">
        <f>(LOOKUP(C88,{0,59,69,79,89},{0,1,2,3,4})+D88)</f>
        <v>0</v>
      </c>
      <c r="G88" s="6"/>
      <c r="I88" s="21">
        <f t="shared" si="4"/>
        <v>0</v>
      </c>
      <c r="J88" s="19"/>
      <c r="K88" s="19"/>
      <c r="L88" s="19"/>
      <c r="M88" s="20"/>
    </row>
    <row r="89" spans="2:13">
      <c r="B89" s="32"/>
      <c r="C89" s="33"/>
      <c r="D89" s="34">
        <v>0</v>
      </c>
      <c r="E89" s="37"/>
      <c r="F89" s="35">
        <f>(LOOKUP(C89,{0,59,69,79,89},{0,1,2,3,4})+D89)</f>
        <v>0</v>
      </c>
      <c r="G89" s="6"/>
      <c r="I89" s="21">
        <f t="shared" si="4"/>
        <v>0</v>
      </c>
      <c r="J89" s="19"/>
      <c r="K89" s="19"/>
      <c r="L89" s="19"/>
      <c r="M89" s="20"/>
    </row>
    <row r="90" spans="2:13" ht="18" customHeight="1">
      <c r="B90" s="38" t="s">
        <v>55</v>
      </c>
      <c r="C90" s="39">
        <f>SUM(E80:E89)</f>
        <v>0</v>
      </c>
      <c r="D90" s="49"/>
      <c r="E90" s="40"/>
      <c r="F90" s="42"/>
      <c r="G90" s="6"/>
      <c r="I90" s="22"/>
      <c r="J90" s="19"/>
      <c r="K90" s="19"/>
      <c r="L90" s="19"/>
      <c r="M90" s="20"/>
    </row>
    <row r="91" spans="2:13">
      <c r="B91" s="43" t="s">
        <v>14</v>
      </c>
      <c r="C91" s="58" t="e">
        <f>SUM(I80:I89)/SUM(E80:E89)</f>
        <v>#DIV/0!</v>
      </c>
      <c r="D91" s="45"/>
      <c r="E91" s="46"/>
      <c r="F91" s="47"/>
      <c r="G91" s="6"/>
      <c r="I91" s="22"/>
      <c r="J91" s="19"/>
      <c r="K91" s="19"/>
      <c r="L91" s="19"/>
      <c r="M91" s="20"/>
    </row>
    <row r="92" spans="2:13">
      <c r="B92" s="43" t="s">
        <v>15</v>
      </c>
      <c r="C92" s="44" t="e">
        <f>SUM(I9:I89)/SUM(E9:E89)</f>
        <v>#DIV/0!</v>
      </c>
      <c r="D92" s="45"/>
      <c r="E92" s="41"/>
      <c r="F92" s="47"/>
      <c r="G92" s="6"/>
      <c r="I92" s="22"/>
      <c r="J92" s="19"/>
      <c r="K92" s="19"/>
      <c r="L92" s="19"/>
      <c r="M92" s="20"/>
    </row>
    <row r="93" spans="2:13">
      <c r="B93" s="43" t="s">
        <v>62</v>
      </c>
      <c r="C93" s="60">
        <f>SUM(E8:E89)</f>
        <v>0</v>
      </c>
      <c r="D93" s="45"/>
      <c r="E93" s="41"/>
      <c r="F93" s="47"/>
      <c r="G93" s="6"/>
      <c r="I93" s="22"/>
      <c r="J93" s="19"/>
      <c r="K93" s="19"/>
      <c r="L93" s="19"/>
      <c r="M93" s="20"/>
    </row>
    <row r="94" spans="2:13" ht="15" thickBot="1">
      <c r="B94" s="50"/>
      <c r="C94" s="51"/>
      <c r="D94" s="52"/>
      <c r="E94" s="51"/>
      <c r="F94" s="53"/>
      <c r="G94" s="7"/>
      <c r="I94" s="23"/>
      <c r="J94" s="24"/>
      <c r="K94" s="24"/>
      <c r="L94" s="24"/>
      <c r="M94" s="25"/>
    </row>
  </sheetData>
  <sheetProtection password="EB90" sheet="1" objects="1" scenarios="1" formatCells="0" formatColumns="0" formatRows="0" insertColumns="0" insertRows="0" insertHyperlinks="0" selectLockedCells="1"/>
  <mergeCells count="14">
    <mergeCell ref="C78:E78"/>
    <mergeCell ref="C7:E7"/>
    <mergeCell ref="I8:M8"/>
    <mergeCell ref="C24:E24"/>
    <mergeCell ref="C43:E43"/>
    <mergeCell ref="C60:E60"/>
    <mergeCell ref="B6:G6"/>
    <mergeCell ref="I5:M5"/>
    <mergeCell ref="B1:G1"/>
    <mergeCell ref="E2:G2"/>
    <mergeCell ref="E3:G3"/>
    <mergeCell ref="E4:G4"/>
    <mergeCell ref="E5:G5"/>
    <mergeCell ref="B2:C2"/>
  </mergeCells>
  <phoneticPr fontId="25" type="noConversion"/>
  <printOptions horizontalCentered="1"/>
  <pageMargins left="0.25" right="0.25" top="0.75" bottom="0.75" header="0.3" footer="0.3"/>
  <pageSetup orientation="portrait"/>
  <headerFooter>
    <oddFooter>&amp;C&amp;"-,Bold"Grading/GPA Scale:&amp;"-,Regular" A  90-100 (4.0), B 80-89 (3.0), C 70-79 (2.0), D 60-69 (1.0), F 0-59(0.0)</oddFooter>
  </headerFooter>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FFFF66"/>
  </sheetPr>
  <dimension ref="B1:M91"/>
  <sheetViews>
    <sheetView view="pageLayout" workbookViewId="0">
      <selection activeCell="D4" sqref="D4"/>
    </sheetView>
  </sheetViews>
  <sheetFormatPr baseColWidth="10" defaultColWidth="8.83203125" defaultRowHeight="14" x14ac:dyDescent="0"/>
  <cols>
    <col min="1" max="1" width="8.5" customWidth="1"/>
    <col min="2" max="2" width="33.6640625" style="54" customWidth="1"/>
    <col min="3" max="3" width="7.6640625" style="54" customWidth="1"/>
    <col min="4" max="4" width="11.5" style="54" customWidth="1"/>
    <col min="5" max="5" width="9" style="54" customWidth="1"/>
    <col min="6" max="6" width="9.1640625" style="12" customWidth="1"/>
    <col min="7" max="7" width="7.83203125" style="54" customWidth="1"/>
    <col min="8" max="8" width="7.5" customWidth="1"/>
    <col min="9" max="9" width="9.1640625" style="8" customWidth="1"/>
  </cols>
  <sheetData>
    <row r="1" spans="2:13" ht="21" customHeight="1">
      <c r="B1" s="319" t="s">
        <v>168</v>
      </c>
      <c r="C1" s="319"/>
      <c r="D1" s="319"/>
      <c r="E1" s="319"/>
      <c r="F1" s="319"/>
      <c r="G1" s="319"/>
      <c r="I1" s="55"/>
    </row>
    <row r="2" spans="2:13" ht="21" customHeight="1">
      <c r="B2" s="322" t="str">
        <f>IF('Student Info'!C7="[Enter Student Name Here]","Please Enter Name on Student Info Tab",'Student Info'!C7)</f>
        <v>Please Enter Name on Student Info Tab</v>
      </c>
      <c r="C2" s="322"/>
      <c r="D2" s="14"/>
      <c r="E2" s="320" t="str">
        <f>IF('Student Info'!C8="[Name of Homeschool]","Please Enter Homeschool Name on Student Info Tab",'Student Info'!C8)</f>
        <v>Please Enter Homeschool Name on Student Info Tab</v>
      </c>
      <c r="F2" s="320"/>
      <c r="G2" s="320"/>
    </row>
    <row r="3" spans="2:13" ht="21" customHeight="1">
      <c r="B3" s="175" t="s">
        <v>6</v>
      </c>
      <c r="C3" s="14"/>
      <c r="D3" s="14"/>
      <c r="E3" s="321" t="str">
        <f>IF('Student Info'!C9="[Address of Homeschool]","Please Enter Address on Student Info Tab",'Student Info'!C9)</f>
        <v>Please Enter Address on Student Info Tab</v>
      </c>
      <c r="F3" s="321"/>
      <c r="G3" s="321"/>
    </row>
    <row r="4" spans="2:13" ht="21.75" customHeight="1">
      <c r="B4" s="175" t="s">
        <v>7</v>
      </c>
      <c r="C4" s="14"/>
      <c r="D4" s="14"/>
      <c r="E4" s="321" t="str">
        <f>IF('Student Info'!C10="[Address of Homeschool]","Please Enter Address on Student Info Tab",'Student Info'!C10)</f>
        <v>Please Enter Address on Student Info Tab</v>
      </c>
      <c r="F4" s="321"/>
      <c r="G4" s="321"/>
    </row>
    <row r="5" spans="2:13" ht="20.25" customHeight="1">
      <c r="B5" s="15"/>
      <c r="C5" s="16"/>
      <c r="D5" s="16"/>
      <c r="E5" s="321" t="str">
        <f>IF('Student Info'!C11="[Phone Number]","Please Enter Phone Number on Student Info Tab",'Student Info'!C11)</f>
        <v>Please Enter Phone Number on Student Info Tab</v>
      </c>
      <c r="F5" s="321"/>
      <c r="G5" s="321"/>
      <c r="I5" s="310" t="s">
        <v>58</v>
      </c>
      <c r="J5" s="311"/>
      <c r="K5" s="311"/>
      <c r="L5" s="311"/>
      <c r="M5" s="312"/>
    </row>
    <row r="6" spans="2:13" ht="15.75" customHeight="1" thickBot="1">
      <c r="B6" s="325"/>
      <c r="C6" s="325"/>
      <c r="D6" s="325"/>
      <c r="E6" s="325"/>
      <c r="F6" s="325"/>
      <c r="G6" s="325"/>
      <c r="I6" s="18" t="s">
        <v>51</v>
      </c>
      <c r="J6" s="19"/>
      <c r="K6" s="19"/>
      <c r="L6" s="19"/>
      <c r="M6" s="20"/>
    </row>
    <row r="7" spans="2:13" ht="19.5" customHeight="1">
      <c r="B7" s="17" t="s">
        <v>4</v>
      </c>
      <c r="C7" s="323" t="s">
        <v>5</v>
      </c>
      <c r="D7" s="323"/>
      <c r="E7" s="323"/>
      <c r="F7" s="9"/>
      <c r="G7" s="4"/>
      <c r="I7" s="313" t="s">
        <v>56</v>
      </c>
      <c r="J7" s="314"/>
      <c r="K7" s="314"/>
      <c r="L7" s="314"/>
      <c r="M7" s="315"/>
    </row>
    <row r="8" spans="2:13" ht="28">
      <c r="B8" s="116" t="s">
        <v>1</v>
      </c>
      <c r="C8" s="117" t="s">
        <v>2</v>
      </c>
      <c r="D8" s="117" t="s">
        <v>50</v>
      </c>
      <c r="E8" s="117" t="s">
        <v>3</v>
      </c>
      <c r="F8" s="118" t="s">
        <v>8</v>
      </c>
      <c r="G8" s="6"/>
      <c r="I8" s="313"/>
      <c r="J8" s="314"/>
      <c r="K8" s="314"/>
      <c r="L8" s="314"/>
      <c r="M8" s="315"/>
    </row>
    <row r="9" spans="2:13">
      <c r="B9" s="112"/>
      <c r="C9" s="113"/>
      <c r="D9" s="114">
        <v>0</v>
      </c>
      <c r="E9" s="115"/>
      <c r="F9" s="35">
        <f>(LOOKUP(C9,{0,65,70,73,77,80,83,87,90,93,98},{0,1,2,2.25,2.5,3,3.25,3.5,4,4.25,4.5}))</f>
        <v>0</v>
      </c>
      <c r="G9" s="6"/>
      <c r="I9" s="21">
        <f t="shared" ref="I9:I18" si="0">+F9*E9</f>
        <v>0</v>
      </c>
      <c r="J9" s="19"/>
      <c r="K9" s="19"/>
      <c r="L9" s="19"/>
      <c r="M9" s="20"/>
    </row>
    <row r="10" spans="2:13">
      <c r="B10" s="112"/>
      <c r="C10" s="113"/>
      <c r="D10" s="114">
        <v>0</v>
      </c>
      <c r="E10" s="115"/>
      <c r="F10" s="35">
        <f>(LOOKUP(C10,{0,65,70,73,77,80,83,87,90,93,98},{0,1,2,2.25,2.5,3,3.25,3.5,4,4.25,4.5}))</f>
        <v>0</v>
      </c>
      <c r="G10" s="6"/>
      <c r="I10" s="21">
        <f t="shared" si="0"/>
        <v>0</v>
      </c>
      <c r="J10" s="19"/>
      <c r="K10" s="19"/>
      <c r="L10" s="19"/>
      <c r="M10" s="20"/>
    </row>
    <row r="11" spans="2:13">
      <c r="B11" s="112"/>
      <c r="C11" s="113"/>
      <c r="D11" s="114">
        <v>0</v>
      </c>
      <c r="E11" s="115"/>
      <c r="F11" s="35">
        <f>(LOOKUP(C11,{0,65,70,73,77,80,83,87,90,93,98},{0,1,2,2.25,2.5,3,3.25,3.5,4,4.25,4.5}))</f>
        <v>0</v>
      </c>
      <c r="G11" s="6"/>
      <c r="I11" s="21">
        <f t="shared" si="0"/>
        <v>0</v>
      </c>
      <c r="J11" s="19"/>
      <c r="K11" s="19"/>
      <c r="L11" s="19"/>
      <c r="M11" s="20"/>
    </row>
    <row r="12" spans="2:13">
      <c r="B12" s="112"/>
      <c r="C12" s="113"/>
      <c r="D12" s="114">
        <v>0</v>
      </c>
      <c r="E12" s="115"/>
      <c r="F12" s="35">
        <f>(LOOKUP(C12,{0,65,70,73,77,80,83,87,90,93,98},{0,1,2,2.25,2.5,3,3.25,3.5,4,4.25,4.5}))</f>
        <v>0</v>
      </c>
      <c r="G12" s="6"/>
      <c r="I12" s="21">
        <f t="shared" si="0"/>
        <v>0</v>
      </c>
      <c r="J12" s="19"/>
      <c r="K12" s="19"/>
      <c r="L12" s="19"/>
      <c r="M12" s="20"/>
    </row>
    <row r="13" spans="2:13">
      <c r="B13" s="112"/>
      <c r="C13" s="113"/>
      <c r="D13" s="114">
        <v>0</v>
      </c>
      <c r="E13" s="115"/>
      <c r="F13" s="35">
        <f>(LOOKUP(C13,{0,65,70,73,77,80,83,87,90,93,98},{0,1,2,2.25,2.5,3,3.25,3.5,4,4.25,4.5}))</f>
        <v>0</v>
      </c>
      <c r="G13" s="6"/>
      <c r="I13" s="21">
        <f t="shared" si="0"/>
        <v>0</v>
      </c>
      <c r="J13" s="19"/>
      <c r="K13" s="19"/>
      <c r="L13" s="19"/>
      <c r="M13" s="20"/>
    </row>
    <row r="14" spans="2:13">
      <c r="B14" s="112"/>
      <c r="C14" s="113"/>
      <c r="D14" s="114">
        <v>0</v>
      </c>
      <c r="E14" s="115"/>
      <c r="F14" s="35">
        <f>(LOOKUP(C14,{0,65,70,73,77,80,83,87,90,93,98},{0,1,2,2.25,2.5,3,3.25,3.5,4,4.25,4.5}))</f>
        <v>0</v>
      </c>
      <c r="G14" s="6"/>
      <c r="I14" s="21">
        <f t="shared" si="0"/>
        <v>0</v>
      </c>
      <c r="J14" s="19"/>
      <c r="K14" s="19"/>
      <c r="L14" s="19"/>
      <c r="M14" s="20"/>
    </row>
    <row r="15" spans="2:13">
      <c r="B15" s="112"/>
      <c r="C15" s="113"/>
      <c r="D15" s="114">
        <v>0</v>
      </c>
      <c r="E15" s="115"/>
      <c r="F15" s="35">
        <f>(LOOKUP(C15,{0,65,70,73,77,80,83,87,90,93,98},{0,1,2,2.25,2.5,3,3.25,3.5,4,4.25,4.5}))</f>
        <v>0</v>
      </c>
      <c r="G15" s="6"/>
      <c r="I15" s="21">
        <f t="shared" si="0"/>
        <v>0</v>
      </c>
      <c r="J15" s="19"/>
      <c r="K15" s="19"/>
      <c r="L15" s="19"/>
      <c r="M15" s="20"/>
    </row>
    <row r="16" spans="2:13">
      <c r="B16" s="112"/>
      <c r="C16" s="113"/>
      <c r="D16" s="114">
        <v>0</v>
      </c>
      <c r="E16" s="115"/>
      <c r="F16" s="35">
        <f>(LOOKUP(C16,{0,65,70,73,77,80,83,87,90,93,98},{0,1,2,2.25,2.5,3,3.25,3.5,4,4.25,4.5}))</f>
        <v>0</v>
      </c>
      <c r="G16" s="6"/>
      <c r="I16" s="21">
        <f t="shared" si="0"/>
        <v>0</v>
      </c>
      <c r="J16" s="19"/>
      <c r="K16" s="19"/>
      <c r="L16" s="19"/>
      <c r="M16" s="20"/>
    </row>
    <row r="17" spans="2:13">
      <c r="B17" s="32"/>
      <c r="C17" s="33"/>
      <c r="D17" s="34">
        <v>0</v>
      </c>
      <c r="E17" s="36"/>
      <c r="F17" s="35">
        <f>(LOOKUP(C17,{0,65,70,73,77,80,83,87,90,93,98},{0,1,2,2.25,2.5,3,3.25,3.5,4,4.25,4.5}))</f>
        <v>0</v>
      </c>
      <c r="G17" s="6"/>
      <c r="I17" s="21">
        <f t="shared" si="0"/>
        <v>0</v>
      </c>
      <c r="J17" s="19"/>
      <c r="K17" s="19"/>
      <c r="L17" s="19"/>
      <c r="M17" s="20"/>
    </row>
    <row r="18" spans="2:13">
      <c r="B18" s="32"/>
      <c r="C18" s="33"/>
      <c r="D18" s="34">
        <v>0</v>
      </c>
      <c r="E18" s="37"/>
      <c r="F18" s="35">
        <f>(LOOKUP(C18,{0,65,70,73,77,80,83,87,90,93,98},{0,1,2,2.25,2.5,3,3.25,3.5,4,4.25,4.5}))</f>
        <v>0</v>
      </c>
      <c r="G18" s="6"/>
      <c r="I18" s="21">
        <f t="shared" si="0"/>
        <v>0</v>
      </c>
      <c r="J18" s="19"/>
      <c r="K18" s="19"/>
      <c r="L18" s="19"/>
      <c r="M18" s="20"/>
    </row>
    <row r="19" spans="2:13" ht="16.5" customHeight="1">
      <c r="B19" s="38" t="s">
        <v>55</v>
      </c>
      <c r="C19" s="39">
        <f>SUM(E9:E18)</f>
        <v>0</v>
      </c>
      <c r="D19" s="40"/>
      <c r="E19" s="41"/>
      <c r="F19" s="42"/>
      <c r="G19" s="6"/>
      <c r="I19" s="22"/>
      <c r="J19" s="19"/>
      <c r="K19" s="19"/>
      <c r="L19" s="19"/>
      <c r="M19" s="20"/>
    </row>
    <row r="20" spans="2:13">
      <c r="B20" s="43" t="s">
        <v>14</v>
      </c>
      <c r="C20" s="173" t="e">
        <f>SUM(I9:I18)/SUM(E9:E18)</f>
        <v>#DIV/0!</v>
      </c>
      <c r="D20" s="45"/>
      <c r="E20" s="46"/>
      <c r="F20" s="47"/>
      <c r="G20" s="6"/>
      <c r="I20" s="22"/>
      <c r="J20" s="19"/>
      <c r="K20" s="19"/>
      <c r="L20" s="19"/>
      <c r="M20" s="20"/>
    </row>
    <row r="21" spans="2:13">
      <c r="B21" s="43" t="s">
        <v>15</v>
      </c>
      <c r="C21" s="173" t="e">
        <f>SUM(I9:I18)/SUM(E9:E18)</f>
        <v>#DIV/0!</v>
      </c>
      <c r="D21" s="45"/>
      <c r="E21" s="41"/>
      <c r="F21" s="47"/>
      <c r="G21" s="6"/>
      <c r="I21" s="22"/>
      <c r="J21" s="19"/>
      <c r="K21" s="19"/>
      <c r="L21" s="19"/>
      <c r="M21" s="20"/>
    </row>
    <row r="22" spans="2:13">
      <c r="B22" s="43" t="s">
        <v>62</v>
      </c>
      <c r="C22" s="60">
        <f>SUM(E8:E18)</f>
        <v>0</v>
      </c>
      <c r="D22" s="45"/>
      <c r="E22" s="41"/>
      <c r="F22" s="47"/>
      <c r="G22" s="6"/>
      <c r="I22" s="22"/>
      <c r="J22" s="19"/>
      <c r="K22" s="19"/>
      <c r="L22" s="19"/>
      <c r="M22" s="20"/>
    </row>
    <row r="23" spans="2:13">
      <c r="B23" s="48"/>
      <c r="C23" s="41"/>
      <c r="D23" s="41"/>
      <c r="E23" s="41"/>
      <c r="F23" s="47"/>
      <c r="G23" s="6"/>
      <c r="I23" s="22"/>
      <c r="J23" s="19"/>
      <c r="K23" s="19"/>
      <c r="L23" s="19"/>
      <c r="M23" s="20"/>
    </row>
    <row r="24" spans="2:13">
      <c r="B24" s="26" t="s">
        <v>4</v>
      </c>
      <c r="C24" s="324" t="s">
        <v>5</v>
      </c>
      <c r="D24" s="324"/>
      <c r="E24" s="324"/>
      <c r="F24" s="10"/>
      <c r="G24" s="6"/>
      <c r="I24" s="22"/>
      <c r="J24" s="19"/>
      <c r="K24" s="19"/>
      <c r="L24" s="19"/>
      <c r="M24" s="20"/>
    </row>
    <row r="25" spans="2:13" ht="28">
      <c r="B25" s="116" t="s">
        <v>1</v>
      </c>
      <c r="C25" s="117" t="s">
        <v>2</v>
      </c>
      <c r="D25" s="117" t="s">
        <v>50</v>
      </c>
      <c r="E25" s="117" t="s">
        <v>3</v>
      </c>
      <c r="F25" s="118" t="s">
        <v>8</v>
      </c>
      <c r="G25" s="6"/>
      <c r="I25" s="22"/>
      <c r="J25" s="19"/>
      <c r="K25" s="19"/>
      <c r="L25" s="19"/>
      <c r="M25" s="20"/>
    </row>
    <row r="26" spans="2:13">
      <c r="B26" s="32"/>
      <c r="C26" s="113"/>
      <c r="D26" s="114">
        <v>0</v>
      </c>
      <c r="E26" s="115"/>
      <c r="F26" s="35">
        <f>(LOOKUP(C26,{0,65,70,73,77,80,83,87,90,93,98},{0,1,2,2.25,2.5,3,3.25,3.5,4,4.25,4.5}))</f>
        <v>0</v>
      </c>
      <c r="G26" s="6"/>
      <c r="I26" s="21">
        <f t="shared" ref="I26:I35" si="1">+F26*E26</f>
        <v>0</v>
      </c>
      <c r="J26" s="19"/>
      <c r="K26" s="19"/>
      <c r="L26" s="19"/>
      <c r="M26" s="20"/>
    </row>
    <row r="27" spans="2:13">
      <c r="B27" s="32"/>
      <c r="C27" s="113"/>
      <c r="D27" s="114">
        <v>0</v>
      </c>
      <c r="E27" s="115"/>
      <c r="F27" s="35">
        <f>(LOOKUP(C27,{0,65,70,73,77,80,83,87,90,93,98},{0,1,2,2.25,2.5,3,3.25,3.5,4,4.25,4.5}))</f>
        <v>0</v>
      </c>
      <c r="G27" s="6"/>
      <c r="I27" s="21">
        <f t="shared" si="1"/>
        <v>0</v>
      </c>
      <c r="J27" s="19"/>
      <c r="K27" s="19"/>
      <c r="L27" s="19"/>
      <c r="M27" s="20"/>
    </row>
    <row r="28" spans="2:13">
      <c r="B28" s="32"/>
      <c r="C28" s="113"/>
      <c r="D28" s="114">
        <v>0</v>
      </c>
      <c r="E28" s="115"/>
      <c r="F28" s="35">
        <f>(LOOKUP(C28,{0,65,70,73,77,80,83,87,90,93,98},{0,1,2,2.25,2.5,3,3.25,3.5,4,4.25,4.5}))</f>
        <v>0</v>
      </c>
      <c r="G28" s="6"/>
      <c r="I28" s="21">
        <f t="shared" si="1"/>
        <v>0</v>
      </c>
      <c r="J28" s="19"/>
      <c r="K28" s="19"/>
      <c r="L28" s="19"/>
      <c r="M28" s="20"/>
    </row>
    <row r="29" spans="2:13">
      <c r="B29" s="32"/>
      <c r="C29" s="33"/>
      <c r="D29" s="34"/>
      <c r="E29" s="34"/>
      <c r="F29" s="35">
        <f>(LOOKUP(C29,{0,65,70,73,77,80,83,87,90,93,98},{0,1,2,2.25,2.5,3,3.25,3.5,4,4.25,4.5}))</f>
        <v>0</v>
      </c>
      <c r="G29" s="6"/>
      <c r="I29" s="21">
        <f t="shared" si="1"/>
        <v>0</v>
      </c>
      <c r="J29" s="19"/>
      <c r="K29" s="19"/>
      <c r="L29" s="19"/>
      <c r="M29" s="20"/>
    </row>
    <row r="30" spans="2:13">
      <c r="B30" s="32"/>
      <c r="C30" s="33"/>
      <c r="D30" s="34">
        <v>0</v>
      </c>
      <c r="E30" s="34"/>
      <c r="F30" s="35">
        <f>(LOOKUP(C30,{0,65,70,73,77,80,83,87,90,93,98},{0,1,2,2.25,2.5,3,3.25,3.5,4,4.25,4.5}))</f>
        <v>0</v>
      </c>
      <c r="G30" s="6"/>
      <c r="I30" s="21">
        <f t="shared" si="1"/>
        <v>0</v>
      </c>
      <c r="J30" s="19"/>
      <c r="K30" s="19"/>
      <c r="L30" s="19"/>
      <c r="M30" s="20"/>
    </row>
    <row r="31" spans="2:13">
      <c r="B31" s="32"/>
      <c r="C31" s="33"/>
      <c r="D31" s="34">
        <v>0</v>
      </c>
      <c r="E31" s="34"/>
      <c r="F31" s="35">
        <f>(LOOKUP(C31,{0,65,70,73,77,80,83,87,90,93,98},{0,1,2,2.25,2.5,3,3.25,3.5,4,4.25,4.5}))</f>
        <v>0</v>
      </c>
      <c r="G31" s="6"/>
      <c r="I31" s="21">
        <f t="shared" si="1"/>
        <v>0</v>
      </c>
      <c r="J31" s="19"/>
      <c r="K31" s="19"/>
      <c r="L31" s="19"/>
      <c r="M31" s="20"/>
    </row>
    <row r="32" spans="2:13">
      <c r="B32" s="32"/>
      <c r="C32" s="33"/>
      <c r="D32" s="34">
        <v>0</v>
      </c>
      <c r="E32" s="34"/>
      <c r="F32" s="35">
        <f>(LOOKUP(C32,{0,65,70,73,77,80,83,87,90,93,98},{0,1,2,2.25,2.5,3,3.25,3.5,4,4.25,4.5}))</f>
        <v>0</v>
      </c>
      <c r="G32" s="6"/>
      <c r="I32" s="21">
        <f t="shared" si="1"/>
        <v>0</v>
      </c>
      <c r="J32" s="19"/>
      <c r="K32" s="19"/>
      <c r="L32" s="19"/>
      <c r="M32" s="20"/>
    </row>
    <row r="33" spans="2:13">
      <c r="B33" s="32"/>
      <c r="C33" s="33"/>
      <c r="D33" s="34">
        <v>0</v>
      </c>
      <c r="E33" s="34"/>
      <c r="F33" s="35">
        <f>(LOOKUP(C33,{0,65,70,73,77,80,83,87,90,93,98},{0,1,2,2.25,2.5,3,3.25,3.5,4,4.25,4.5}))</f>
        <v>0</v>
      </c>
      <c r="G33" s="6"/>
      <c r="I33" s="21">
        <f t="shared" si="1"/>
        <v>0</v>
      </c>
      <c r="J33" s="19"/>
      <c r="K33" s="19"/>
      <c r="L33" s="19"/>
      <c r="M33" s="20"/>
    </row>
    <row r="34" spans="2:13">
      <c r="B34" s="32"/>
      <c r="C34" s="33"/>
      <c r="D34" s="34">
        <v>0</v>
      </c>
      <c r="E34" s="34"/>
      <c r="F34" s="35">
        <f>(LOOKUP(C34,{0,65,70,73,77,80,83,87,90,93,98},{0,1,2,2.25,2.5,3,3.25,3.5,4,4.25,4.5}))</f>
        <v>0</v>
      </c>
      <c r="G34" s="6"/>
      <c r="I34" s="21">
        <f t="shared" si="1"/>
        <v>0</v>
      </c>
      <c r="J34" s="19"/>
      <c r="K34" s="19"/>
      <c r="L34" s="19"/>
      <c r="M34" s="20"/>
    </row>
    <row r="35" spans="2:13">
      <c r="B35" s="32"/>
      <c r="C35" s="33"/>
      <c r="D35" s="34">
        <v>0</v>
      </c>
      <c r="E35" s="37"/>
      <c r="F35" s="35">
        <f>(LOOKUP(C35,{0,65,70,73,77,80,83,87,90,93,98},{0,1,2,2.25,2.5,3,3.25,3.5,4,4.25,4.5}))</f>
        <v>0</v>
      </c>
      <c r="G35" s="6"/>
      <c r="I35" s="21">
        <f t="shared" si="1"/>
        <v>0</v>
      </c>
      <c r="J35" s="19"/>
      <c r="K35" s="19"/>
      <c r="L35" s="19"/>
      <c r="M35" s="20"/>
    </row>
    <row r="36" spans="2:13" ht="18" customHeight="1">
      <c r="B36" s="38" t="s">
        <v>55</v>
      </c>
      <c r="C36" s="39">
        <f>SUM(E26:E35)</f>
        <v>0</v>
      </c>
      <c r="D36" s="49"/>
      <c r="E36" s="40"/>
      <c r="F36" s="42"/>
      <c r="G36" s="6"/>
      <c r="I36" s="22"/>
      <c r="J36" s="19"/>
      <c r="K36" s="19"/>
      <c r="L36" s="19"/>
      <c r="M36" s="20"/>
    </row>
    <row r="37" spans="2:13">
      <c r="B37" s="43" t="s">
        <v>14</v>
      </c>
      <c r="C37" s="173" t="e">
        <f>SUM(I26:I35)/SUM(E26:E35)</f>
        <v>#DIV/0!</v>
      </c>
      <c r="D37" s="45"/>
      <c r="E37" s="46"/>
      <c r="F37" s="47"/>
      <c r="G37" s="6"/>
      <c r="I37" s="22"/>
      <c r="J37" s="19"/>
      <c r="K37" s="19"/>
      <c r="L37" s="19"/>
      <c r="M37" s="20"/>
    </row>
    <row r="38" spans="2:13">
      <c r="B38" s="43" t="s">
        <v>15</v>
      </c>
      <c r="C38" s="173" t="e">
        <f>SUM(I9:I35)/SUM(E9:E35)</f>
        <v>#DIV/0!</v>
      </c>
      <c r="D38" s="45"/>
      <c r="E38" s="41"/>
      <c r="F38" s="47"/>
      <c r="G38" s="6"/>
      <c r="I38" s="22"/>
      <c r="J38" s="19"/>
      <c r="K38" s="19"/>
      <c r="L38" s="19"/>
      <c r="M38" s="20"/>
    </row>
    <row r="39" spans="2:13" ht="15" thickBot="1">
      <c r="B39" s="43" t="s">
        <v>62</v>
      </c>
      <c r="C39" s="60">
        <f>SUM(E8:E35)</f>
        <v>0</v>
      </c>
      <c r="D39" s="45"/>
      <c r="E39" s="41"/>
      <c r="F39" s="47"/>
      <c r="G39" s="6"/>
      <c r="I39" s="22"/>
      <c r="J39" s="19"/>
      <c r="K39" s="19"/>
      <c r="L39" s="19"/>
      <c r="M39" s="20"/>
    </row>
    <row r="40" spans="2:13" s="59" customFormat="1" ht="20.25" customHeight="1">
      <c r="B40" s="68"/>
      <c r="C40" s="69"/>
      <c r="D40" s="70"/>
      <c r="E40" s="64"/>
      <c r="F40" s="63"/>
      <c r="G40" s="57"/>
      <c r="I40" s="22"/>
      <c r="J40" s="19"/>
      <c r="K40" s="19"/>
      <c r="L40" s="19"/>
      <c r="M40" s="20"/>
    </row>
    <row r="41" spans="2:13">
      <c r="B41" s="26" t="s">
        <v>4</v>
      </c>
      <c r="C41" s="324" t="s">
        <v>5</v>
      </c>
      <c r="D41" s="324"/>
      <c r="E41" s="324"/>
      <c r="F41" s="10"/>
      <c r="G41" s="6"/>
      <c r="I41" s="22"/>
      <c r="J41" s="19"/>
      <c r="K41" s="19"/>
      <c r="L41" s="19"/>
      <c r="M41" s="20"/>
    </row>
    <row r="42" spans="2:13" ht="28">
      <c r="B42" s="116" t="s">
        <v>1</v>
      </c>
      <c r="C42" s="117" t="s">
        <v>2</v>
      </c>
      <c r="D42" s="117" t="s">
        <v>50</v>
      </c>
      <c r="E42" s="117" t="s">
        <v>3</v>
      </c>
      <c r="F42" s="118" t="s">
        <v>8</v>
      </c>
      <c r="G42" s="6"/>
      <c r="I42" s="22"/>
      <c r="J42" s="19"/>
      <c r="K42" s="19"/>
      <c r="L42" s="19"/>
      <c r="M42" s="20"/>
    </row>
    <row r="43" spans="2:13">
      <c r="B43" s="32"/>
      <c r="C43" s="33"/>
      <c r="D43" s="34">
        <v>0</v>
      </c>
      <c r="E43" s="34"/>
      <c r="F43" s="35">
        <f>(LOOKUP(C43,{0,65,70,73,77,80,83,87,90,93,98},{0,1,2,2.25,2.5,3,3.25,3.5,4,4.25,4.5}))</f>
        <v>0</v>
      </c>
      <c r="G43" s="6"/>
      <c r="I43" s="21">
        <f t="shared" ref="I43:I52" si="2">+F43*E43</f>
        <v>0</v>
      </c>
      <c r="J43" s="19"/>
      <c r="K43" s="19"/>
      <c r="L43" s="19"/>
      <c r="M43" s="20"/>
    </row>
    <row r="44" spans="2:13">
      <c r="B44" s="32"/>
      <c r="C44" s="33"/>
      <c r="D44" s="34">
        <v>0</v>
      </c>
      <c r="E44" s="34"/>
      <c r="F44" s="35">
        <f>(LOOKUP(C44,{0,65,70,73,77,80,83,87,90,93,98},{0,1,2,2.25,2.5,3,3.25,3.5,4,4.25,4.5}))</f>
        <v>0</v>
      </c>
      <c r="G44" s="6"/>
      <c r="I44" s="21">
        <f t="shared" si="2"/>
        <v>0</v>
      </c>
      <c r="J44" s="19"/>
      <c r="K44" s="19"/>
      <c r="L44" s="19"/>
      <c r="M44" s="20"/>
    </row>
    <row r="45" spans="2:13">
      <c r="B45" s="32"/>
      <c r="C45" s="33"/>
      <c r="D45" s="34">
        <v>0</v>
      </c>
      <c r="E45" s="34"/>
      <c r="F45" s="35">
        <f>(LOOKUP(C45,{0,65,70,73,77,80,83,87,90,93,98},{0,1,2,2.25,2.5,3,3.25,3.5,4,4.25,4.5}))</f>
        <v>0</v>
      </c>
      <c r="G45" s="6"/>
      <c r="I45" s="21">
        <f t="shared" si="2"/>
        <v>0</v>
      </c>
      <c r="J45" s="19"/>
      <c r="K45" s="19"/>
      <c r="L45" s="19"/>
      <c r="M45" s="20"/>
    </row>
    <row r="46" spans="2:13">
      <c r="B46" s="32"/>
      <c r="C46" s="33"/>
      <c r="D46" s="34">
        <v>0</v>
      </c>
      <c r="E46" s="34"/>
      <c r="F46" s="35">
        <f>(LOOKUP(C46,{0,65,70,73,77,80,83,87,90,93,98},{0,1,2,2.25,2.5,3,3.25,3.5,4,4.25,4.5}))</f>
        <v>0</v>
      </c>
      <c r="G46" s="6"/>
      <c r="I46" s="21">
        <f t="shared" si="2"/>
        <v>0</v>
      </c>
      <c r="J46" s="19"/>
      <c r="K46" s="19"/>
      <c r="L46" s="19"/>
      <c r="M46" s="20"/>
    </row>
    <row r="47" spans="2:13">
      <c r="B47" s="32"/>
      <c r="C47" s="33"/>
      <c r="D47" s="34">
        <v>0</v>
      </c>
      <c r="E47" s="34"/>
      <c r="F47" s="35">
        <f>(LOOKUP(C47,{0,65,70,73,77,80,83,87,90,93,98},{0,1,2,2.25,2.5,3,3.25,3.5,4,4.25,4.5}))</f>
        <v>0</v>
      </c>
      <c r="G47" s="6"/>
      <c r="I47" s="21">
        <f t="shared" si="2"/>
        <v>0</v>
      </c>
      <c r="J47" s="19"/>
      <c r="K47" s="19"/>
      <c r="L47" s="19"/>
      <c r="M47" s="20"/>
    </row>
    <row r="48" spans="2:13">
      <c r="B48" s="32"/>
      <c r="C48" s="33"/>
      <c r="D48" s="34">
        <v>0</v>
      </c>
      <c r="E48" s="34"/>
      <c r="F48" s="35">
        <f>(LOOKUP(C48,{0,65,70,73,77,80,83,87,90,93,98},{0,1,2,2.25,2.5,3,3.25,3.5,4,4.25,4.5}))</f>
        <v>0</v>
      </c>
      <c r="G48" s="6"/>
      <c r="I48" s="21">
        <f t="shared" si="2"/>
        <v>0</v>
      </c>
      <c r="J48" s="19"/>
      <c r="K48" s="19"/>
      <c r="L48" s="19"/>
      <c r="M48" s="20"/>
    </row>
    <row r="49" spans="2:13">
      <c r="B49" s="32"/>
      <c r="C49" s="33"/>
      <c r="D49" s="34">
        <v>0</v>
      </c>
      <c r="E49" s="34"/>
      <c r="F49" s="35">
        <f>(LOOKUP(C49,{0,65,70,73,77,80,83,87,90,93,98},{0,1,2,2.25,2.5,3,3.25,3.5,4,4.25,4.5}))</f>
        <v>0</v>
      </c>
      <c r="G49" s="6"/>
      <c r="I49" s="21">
        <f t="shared" si="2"/>
        <v>0</v>
      </c>
      <c r="J49" s="19"/>
      <c r="K49" s="19"/>
      <c r="L49" s="19"/>
      <c r="M49" s="20"/>
    </row>
    <row r="50" spans="2:13">
      <c r="B50" s="32"/>
      <c r="C50" s="33"/>
      <c r="D50" s="34">
        <v>0</v>
      </c>
      <c r="E50" s="34"/>
      <c r="F50" s="35">
        <f>(LOOKUP(C50,{0,65,70,73,77,80,83,87,90,93,98},{0,1,2,2.25,2.5,3,3.25,3.5,4,4.25,4.5}))</f>
        <v>0</v>
      </c>
      <c r="G50" s="6"/>
      <c r="I50" s="21">
        <f t="shared" si="2"/>
        <v>0</v>
      </c>
      <c r="J50" s="19"/>
      <c r="K50" s="19"/>
      <c r="L50" s="19"/>
      <c r="M50" s="20"/>
    </row>
    <row r="51" spans="2:13">
      <c r="B51" s="32"/>
      <c r="C51" s="33"/>
      <c r="D51" s="34">
        <v>0</v>
      </c>
      <c r="E51" s="34"/>
      <c r="F51" s="35">
        <f>(LOOKUP(C51,{0,65,70,73,77,80,83,87,90,93,98},{0,1,2,2.25,2.5,3,3.25,3.5,4,4.25,4.5}))</f>
        <v>0</v>
      </c>
      <c r="G51" s="6"/>
      <c r="I51" s="21">
        <f t="shared" si="2"/>
        <v>0</v>
      </c>
      <c r="J51" s="19"/>
      <c r="K51" s="19"/>
      <c r="L51" s="19"/>
      <c r="M51" s="20"/>
    </row>
    <row r="52" spans="2:13">
      <c r="B52" s="32"/>
      <c r="C52" s="33"/>
      <c r="D52" s="34">
        <v>0</v>
      </c>
      <c r="E52" s="37"/>
      <c r="F52" s="35">
        <f>(LOOKUP(C52,{0,65,70,73,77,80,83,87,90,93,98},{0,1,2,2.25,2.5,3,3.25,3.5,4,4.25,4.5}))</f>
        <v>0</v>
      </c>
      <c r="G52" s="6"/>
      <c r="I52" s="21">
        <f t="shared" si="2"/>
        <v>0</v>
      </c>
      <c r="J52" s="19"/>
      <c r="K52" s="19"/>
      <c r="L52" s="19"/>
      <c r="M52" s="20"/>
    </row>
    <row r="53" spans="2:13" ht="15.75" customHeight="1">
      <c r="B53" s="38" t="s">
        <v>55</v>
      </c>
      <c r="C53" s="39">
        <f>SUM(E43:E52)</f>
        <v>0</v>
      </c>
      <c r="D53" s="49"/>
      <c r="E53" s="40"/>
      <c r="F53" s="42"/>
      <c r="G53" s="6"/>
      <c r="I53" s="22"/>
      <c r="J53" s="19"/>
      <c r="K53" s="19"/>
      <c r="L53" s="19"/>
      <c r="M53" s="20"/>
    </row>
    <row r="54" spans="2:13">
      <c r="B54" s="43" t="s">
        <v>14</v>
      </c>
      <c r="C54" s="173" t="e">
        <f>SUM(I43:I52)/SUM(E43:E52)</f>
        <v>#DIV/0!</v>
      </c>
      <c r="D54" s="45"/>
      <c r="E54" s="46"/>
      <c r="F54" s="47"/>
      <c r="G54" s="6"/>
      <c r="I54" s="22"/>
      <c r="J54" s="19"/>
      <c r="K54" s="19"/>
      <c r="L54" s="19"/>
      <c r="M54" s="20"/>
    </row>
    <row r="55" spans="2:13">
      <c r="B55" s="43" t="s">
        <v>15</v>
      </c>
      <c r="C55" s="173" t="e">
        <f>SUM(I9:I52)/SUM(E9:E52)</f>
        <v>#DIV/0!</v>
      </c>
      <c r="D55" s="45"/>
      <c r="E55" s="41"/>
      <c r="F55" s="47"/>
      <c r="G55" s="6"/>
      <c r="I55" s="22"/>
      <c r="J55" s="19"/>
      <c r="K55" s="19"/>
      <c r="L55" s="19"/>
      <c r="M55" s="20"/>
    </row>
    <row r="56" spans="2:13">
      <c r="B56" s="43" t="s">
        <v>62</v>
      </c>
      <c r="C56" s="60">
        <f>SUM(E8:E52)</f>
        <v>0</v>
      </c>
      <c r="D56" s="45"/>
      <c r="E56" s="41"/>
      <c r="F56" s="47"/>
      <c r="G56" s="6"/>
      <c r="I56" s="22"/>
      <c r="J56" s="19"/>
      <c r="K56" s="19"/>
      <c r="L56" s="19"/>
      <c r="M56" s="20"/>
    </row>
    <row r="57" spans="2:13">
      <c r="B57" s="5"/>
      <c r="C57" s="3"/>
      <c r="D57" s="3"/>
      <c r="E57" s="3"/>
      <c r="F57" s="10"/>
      <c r="G57" s="6"/>
      <c r="I57" s="22"/>
      <c r="J57" s="19"/>
      <c r="K57" s="19"/>
      <c r="L57" s="19"/>
      <c r="M57" s="20"/>
    </row>
    <row r="58" spans="2:13">
      <c r="B58" s="26" t="s">
        <v>4</v>
      </c>
      <c r="C58" s="324" t="s">
        <v>5</v>
      </c>
      <c r="D58" s="324"/>
      <c r="E58" s="324"/>
      <c r="F58" s="10"/>
      <c r="G58" s="6"/>
      <c r="I58" s="22"/>
      <c r="J58" s="19"/>
      <c r="K58" s="19"/>
      <c r="L58" s="19"/>
      <c r="M58" s="20"/>
    </row>
    <row r="59" spans="2:13" ht="28">
      <c r="B59" s="116" t="s">
        <v>1</v>
      </c>
      <c r="C59" s="117" t="s">
        <v>2</v>
      </c>
      <c r="D59" s="117" t="s">
        <v>50</v>
      </c>
      <c r="E59" s="117" t="s">
        <v>3</v>
      </c>
      <c r="F59" s="118" t="s">
        <v>8</v>
      </c>
      <c r="G59" s="6"/>
      <c r="I59" s="22"/>
      <c r="J59" s="19"/>
      <c r="K59" s="19"/>
      <c r="L59" s="19"/>
      <c r="M59" s="20"/>
    </row>
    <row r="60" spans="2:13">
      <c r="B60" s="32"/>
      <c r="C60" s="33"/>
      <c r="D60" s="34">
        <v>0</v>
      </c>
      <c r="E60" s="34"/>
      <c r="F60" s="35">
        <f>(LOOKUP(C60,{0,65,70,73,77,80,83,87,90,93,98},{0,1,2,2.25,2.5,3,3.25,3.5,4,4.25,4.5}))</f>
        <v>0</v>
      </c>
      <c r="G60" s="6"/>
      <c r="I60" s="21">
        <f t="shared" ref="I60:I69" si="3">+F60*E60</f>
        <v>0</v>
      </c>
      <c r="J60" s="19"/>
      <c r="K60" s="19"/>
      <c r="L60" s="19"/>
      <c r="M60" s="20"/>
    </row>
    <row r="61" spans="2:13">
      <c r="B61" s="32"/>
      <c r="C61" s="33"/>
      <c r="D61" s="34">
        <v>0</v>
      </c>
      <c r="E61" s="34"/>
      <c r="F61" s="35">
        <f>(LOOKUP(C61,{0,65,70,73,77,80,83,87,90,93,98},{0,1,2,2.25,2.5,3,3.25,3.5,4,4.25,4.5}))</f>
        <v>0</v>
      </c>
      <c r="G61" s="6"/>
      <c r="I61" s="21">
        <f t="shared" si="3"/>
        <v>0</v>
      </c>
      <c r="J61" s="19"/>
      <c r="K61" s="19"/>
      <c r="L61" s="19"/>
      <c r="M61" s="20"/>
    </row>
    <row r="62" spans="2:13">
      <c r="B62" s="32"/>
      <c r="C62" s="33"/>
      <c r="D62" s="34">
        <v>0</v>
      </c>
      <c r="E62" s="34"/>
      <c r="F62" s="35">
        <f>(LOOKUP(C62,{0,65,70,73,77,80,83,87,90,93,98},{0,1,2,2.25,2.5,3,3.25,3.5,4,4.25,4.5}))</f>
        <v>0</v>
      </c>
      <c r="G62" s="6"/>
      <c r="I62" s="21">
        <f t="shared" si="3"/>
        <v>0</v>
      </c>
      <c r="J62" s="19"/>
      <c r="K62" s="19"/>
      <c r="L62" s="19"/>
      <c r="M62" s="20"/>
    </row>
    <row r="63" spans="2:13">
      <c r="B63" s="32"/>
      <c r="C63" s="33"/>
      <c r="D63" s="34">
        <v>0</v>
      </c>
      <c r="E63" s="34"/>
      <c r="F63" s="35">
        <f>(LOOKUP(C63,{0,65,70,73,77,80,83,87,90,93,98},{0,1,2,2.25,2.5,3,3.25,3.5,4,4.25,4.5}))</f>
        <v>0</v>
      </c>
      <c r="G63" s="6"/>
      <c r="I63" s="21">
        <f t="shared" si="3"/>
        <v>0</v>
      </c>
      <c r="J63" s="19"/>
      <c r="K63" s="19"/>
      <c r="L63" s="19"/>
      <c r="M63" s="20"/>
    </row>
    <row r="64" spans="2:13">
      <c r="B64" s="32"/>
      <c r="C64" s="33"/>
      <c r="D64" s="34">
        <v>0</v>
      </c>
      <c r="E64" s="34"/>
      <c r="F64" s="35">
        <f>(LOOKUP(C64,{0,65,70,73,77,80,83,87,90,93,98},{0,1,2,2.25,2.5,3,3.25,3.5,4,4.25,4.5}))</f>
        <v>0</v>
      </c>
      <c r="G64" s="6"/>
      <c r="I64" s="21">
        <f t="shared" si="3"/>
        <v>0</v>
      </c>
      <c r="J64" s="19"/>
      <c r="K64" s="19"/>
      <c r="L64" s="19"/>
      <c r="M64" s="20"/>
    </row>
    <row r="65" spans="2:13">
      <c r="B65" s="32"/>
      <c r="C65" s="33"/>
      <c r="D65" s="34">
        <v>0</v>
      </c>
      <c r="E65" s="34"/>
      <c r="F65" s="35">
        <f>(LOOKUP(C65,{0,65,70,73,77,80,83,87,90,93,98},{0,1,2,2.25,2.5,3,3.25,3.5,4,4.25,4.5}))</f>
        <v>0</v>
      </c>
      <c r="G65" s="6"/>
      <c r="I65" s="21">
        <f t="shared" si="3"/>
        <v>0</v>
      </c>
      <c r="J65" s="19"/>
      <c r="K65" s="19"/>
      <c r="L65" s="19"/>
      <c r="M65" s="20"/>
    </row>
    <row r="66" spans="2:13">
      <c r="B66" s="32"/>
      <c r="C66" s="33"/>
      <c r="D66" s="34">
        <v>0</v>
      </c>
      <c r="E66" s="34"/>
      <c r="F66" s="35">
        <f>(LOOKUP(C66,{0,65,70,73,77,80,83,87,90,93,98},{0,1,2,2.25,2.5,3,3.25,3.5,4,4.25,4.5}))</f>
        <v>0</v>
      </c>
      <c r="G66" s="6"/>
      <c r="I66" s="21">
        <f t="shared" si="3"/>
        <v>0</v>
      </c>
      <c r="J66" s="19"/>
      <c r="K66" s="19"/>
      <c r="L66" s="19"/>
      <c r="M66" s="20"/>
    </row>
    <row r="67" spans="2:13">
      <c r="B67" s="32"/>
      <c r="C67" s="33"/>
      <c r="D67" s="34">
        <v>0</v>
      </c>
      <c r="E67" s="34"/>
      <c r="F67" s="35">
        <f>(LOOKUP(C67,{0,65,70,73,77,80,83,87,90,93,98},{0,1,2,2.25,2.5,3,3.25,3.5,4,4.25,4.5}))</f>
        <v>0</v>
      </c>
      <c r="G67" s="6"/>
      <c r="I67" s="21">
        <f t="shared" si="3"/>
        <v>0</v>
      </c>
      <c r="J67" s="19"/>
      <c r="K67" s="19"/>
      <c r="L67" s="19"/>
      <c r="M67" s="20"/>
    </row>
    <row r="68" spans="2:13">
      <c r="B68" s="32"/>
      <c r="C68" s="33"/>
      <c r="D68" s="34">
        <v>0</v>
      </c>
      <c r="E68" s="34"/>
      <c r="F68" s="35">
        <f>(LOOKUP(C68,{0,65,70,73,77,80,83,87,90,93,98},{0,1,2,2.25,2.5,3,3.25,3.5,4,4.25,4.5}))</f>
        <v>0</v>
      </c>
      <c r="G68" s="6"/>
      <c r="I68" s="21">
        <f t="shared" si="3"/>
        <v>0</v>
      </c>
      <c r="J68" s="19"/>
      <c r="K68" s="19"/>
      <c r="L68" s="19"/>
      <c r="M68" s="20"/>
    </row>
    <row r="69" spans="2:13">
      <c r="B69" s="32"/>
      <c r="C69" s="33"/>
      <c r="D69" s="34">
        <v>0</v>
      </c>
      <c r="E69" s="37"/>
      <c r="F69" s="35">
        <f>(LOOKUP(C69,{0,65,70,73,77,80,83,87,90,93,98},{0,1,2,2.25,2.5,3,3.25,3.5,4,4.25,4.5}))</f>
        <v>0</v>
      </c>
      <c r="G69" s="6"/>
      <c r="I69" s="21">
        <f t="shared" si="3"/>
        <v>0</v>
      </c>
      <c r="J69" s="19"/>
      <c r="K69" s="19"/>
      <c r="L69" s="19"/>
      <c r="M69" s="20"/>
    </row>
    <row r="70" spans="2:13" ht="17.25" customHeight="1">
      <c r="B70" s="38" t="s">
        <v>55</v>
      </c>
      <c r="C70" s="39">
        <f>SUM(E60:E69)</f>
        <v>0</v>
      </c>
      <c r="D70" s="49"/>
      <c r="E70" s="40"/>
      <c r="F70" s="42"/>
      <c r="G70" s="6"/>
      <c r="I70" s="22"/>
      <c r="J70" s="19"/>
      <c r="K70" s="19"/>
      <c r="L70" s="19"/>
      <c r="M70" s="20"/>
    </row>
    <row r="71" spans="2:13">
      <c r="B71" s="43" t="s">
        <v>14</v>
      </c>
      <c r="C71" s="173" t="e">
        <f>SUM(I60:I69)/SUM(E60:E69)</f>
        <v>#DIV/0!</v>
      </c>
      <c r="D71" s="45"/>
      <c r="E71" s="46"/>
      <c r="F71" s="47"/>
      <c r="G71" s="6"/>
      <c r="I71" s="22"/>
      <c r="J71" s="19"/>
      <c r="K71" s="19"/>
      <c r="L71" s="19"/>
      <c r="M71" s="20"/>
    </row>
    <row r="72" spans="2:13">
      <c r="B72" s="43" t="s">
        <v>15</v>
      </c>
      <c r="C72" s="173" t="e">
        <f>SUM(I9:I69)/SUM(E9:E69)</f>
        <v>#DIV/0!</v>
      </c>
      <c r="D72" s="45"/>
      <c r="E72" s="41"/>
      <c r="F72" s="47"/>
      <c r="G72" s="6"/>
      <c r="I72" s="22"/>
      <c r="J72" s="19"/>
      <c r="K72" s="19"/>
      <c r="L72" s="19"/>
      <c r="M72" s="20"/>
    </row>
    <row r="73" spans="2:13" ht="15" thickBot="1">
      <c r="B73" s="43" t="s">
        <v>62</v>
      </c>
      <c r="C73" s="60">
        <f>SUM(E8:E69)</f>
        <v>0</v>
      </c>
      <c r="D73" s="45"/>
      <c r="E73" s="41"/>
      <c r="F73" s="47"/>
      <c r="G73" s="6"/>
      <c r="I73" s="22"/>
      <c r="J73" s="19"/>
      <c r="K73" s="19"/>
      <c r="L73" s="19"/>
      <c r="M73" s="20"/>
    </row>
    <row r="74" spans="2:13" s="59" customFormat="1">
      <c r="B74" s="56"/>
      <c r="C74" s="56"/>
      <c r="D74" s="56"/>
      <c r="E74" s="56"/>
      <c r="F74" s="9"/>
      <c r="G74" s="57"/>
      <c r="I74" s="22"/>
      <c r="J74" s="19"/>
      <c r="K74" s="19"/>
      <c r="L74" s="19"/>
      <c r="M74" s="20"/>
    </row>
    <row r="75" spans="2:13">
      <c r="B75" s="26" t="s">
        <v>4</v>
      </c>
      <c r="C75" s="324" t="s">
        <v>5</v>
      </c>
      <c r="D75" s="324"/>
      <c r="E75" s="324"/>
      <c r="F75" s="10"/>
      <c r="G75" s="6"/>
      <c r="I75" s="22"/>
      <c r="J75" s="19"/>
      <c r="K75" s="19"/>
      <c r="L75" s="19"/>
      <c r="M75" s="20"/>
    </row>
    <row r="76" spans="2:13" ht="28">
      <c r="B76" s="116" t="s">
        <v>1</v>
      </c>
      <c r="C76" s="117" t="s">
        <v>2</v>
      </c>
      <c r="D76" s="117" t="s">
        <v>50</v>
      </c>
      <c r="E76" s="117" t="s">
        <v>3</v>
      </c>
      <c r="F76" s="118" t="s">
        <v>8</v>
      </c>
      <c r="G76" s="6"/>
      <c r="I76" s="22"/>
      <c r="J76" s="19"/>
      <c r="K76" s="19"/>
      <c r="L76" s="19"/>
      <c r="M76" s="20"/>
    </row>
    <row r="77" spans="2:13">
      <c r="B77" s="32"/>
      <c r="C77" s="33"/>
      <c r="D77" s="34">
        <v>0</v>
      </c>
      <c r="E77" s="34"/>
      <c r="F77" s="35">
        <f>(LOOKUP(C77,{0,65,70,73,77,80,83,87,90,93,98},{0,1,2,2.25,2.5,3,3.25,3.5,4,4.25,4.5}))</f>
        <v>0</v>
      </c>
      <c r="G77" s="6"/>
      <c r="I77" s="21">
        <f t="shared" ref="I77:I86" si="4">+F77*E77</f>
        <v>0</v>
      </c>
      <c r="J77" s="19"/>
      <c r="K77" s="19"/>
      <c r="L77" s="19"/>
      <c r="M77" s="20"/>
    </row>
    <row r="78" spans="2:13">
      <c r="B78" s="32"/>
      <c r="C78" s="33"/>
      <c r="D78" s="34">
        <v>0</v>
      </c>
      <c r="E78" s="34"/>
      <c r="F78" s="35">
        <f>(LOOKUP(C78,{0,65,70,73,77,80,83,87,90,93,98},{0,1,2,2.25,2.5,3,3.25,3.5,4,4.25,4.5}))</f>
        <v>0</v>
      </c>
      <c r="G78" s="6"/>
      <c r="I78" s="21">
        <f t="shared" si="4"/>
        <v>0</v>
      </c>
      <c r="J78" s="19"/>
      <c r="K78" s="19"/>
      <c r="L78" s="19"/>
      <c r="M78" s="20"/>
    </row>
    <row r="79" spans="2:13">
      <c r="B79" s="32"/>
      <c r="C79" s="33"/>
      <c r="D79" s="34">
        <v>0</v>
      </c>
      <c r="E79" s="34"/>
      <c r="F79" s="35">
        <f>(LOOKUP(C79,{0,65,70,73,77,80,83,87,90,93,98},{0,1,2,2.25,2.5,3,3.25,3.5,4,4.25,4.5}))</f>
        <v>0</v>
      </c>
      <c r="G79" s="6"/>
      <c r="I79" s="21">
        <f t="shared" si="4"/>
        <v>0</v>
      </c>
      <c r="J79" s="19"/>
      <c r="K79" s="19"/>
      <c r="L79" s="19"/>
      <c r="M79" s="20"/>
    </row>
    <row r="80" spans="2:13">
      <c r="B80" s="32"/>
      <c r="C80" s="33"/>
      <c r="D80" s="34">
        <v>0</v>
      </c>
      <c r="E80" s="34"/>
      <c r="F80" s="35">
        <f>(LOOKUP(C80,{0,65,70,73,77,80,83,87,90,93,98},{0,1,2,2.25,2.5,3,3.25,3.5,4,4.25,4.5}))</f>
        <v>0</v>
      </c>
      <c r="G80" s="6"/>
      <c r="I80" s="21">
        <f t="shared" si="4"/>
        <v>0</v>
      </c>
      <c r="J80" s="19"/>
      <c r="K80" s="19"/>
      <c r="L80" s="19"/>
      <c r="M80" s="20"/>
    </row>
    <row r="81" spans="2:13">
      <c r="B81" s="32"/>
      <c r="C81" s="33"/>
      <c r="D81" s="34">
        <v>0</v>
      </c>
      <c r="E81" s="34"/>
      <c r="F81" s="35">
        <f>(LOOKUP(C81,{0,65,70,73,77,80,83,87,90,93,98},{0,1,2,2.25,2.5,3,3.25,3.5,4,4.25,4.5}))</f>
        <v>0</v>
      </c>
      <c r="G81" s="6"/>
      <c r="I81" s="21">
        <f t="shared" si="4"/>
        <v>0</v>
      </c>
      <c r="J81" s="19"/>
      <c r="K81" s="19"/>
      <c r="L81" s="19"/>
      <c r="M81" s="20"/>
    </row>
    <row r="82" spans="2:13">
      <c r="B82" s="32"/>
      <c r="C82" s="33"/>
      <c r="D82" s="34">
        <v>0</v>
      </c>
      <c r="E82" s="34"/>
      <c r="F82" s="35">
        <f>(LOOKUP(C82,{0,65,70,73,77,80,83,87,90,93,98},{0,1,2,2.25,2.5,3,3.25,3.5,4,4.25,4.5}))</f>
        <v>0</v>
      </c>
      <c r="G82" s="6"/>
      <c r="I82" s="21">
        <f t="shared" si="4"/>
        <v>0</v>
      </c>
      <c r="J82" s="19"/>
      <c r="K82" s="19"/>
      <c r="L82" s="19"/>
      <c r="M82" s="20"/>
    </row>
    <row r="83" spans="2:13">
      <c r="B83" s="32"/>
      <c r="C83" s="33"/>
      <c r="D83" s="34">
        <v>0</v>
      </c>
      <c r="E83" s="34"/>
      <c r="F83" s="35">
        <f>(LOOKUP(C83,{0,65,70,73,77,80,83,87,90,93,98},{0,1,2,2.25,2.5,3,3.25,3.5,4,4.25,4.5}))</f>
        <v>0</v>
      </c>
      <c r="G83" s="6"/>
      <c r="I83" s="21">
        <f t="shared" si="4"/>
        <v>0</v>
      </c>
      <c r="J83" s="19"/>
      <c r="K83" s="19"/>
      <c r="L83" s="19"/>
      <c r="M83" s="20"/>
    </row>
    <row r="84" spans="2:13">
      <c r="B84" s="32"/>
      <c r="C84" s="33"/>
      <c r="D84" s="34">
        <v>0</v>
      </c>
      <c r="E84" s="34"/>
      <c r="F84" s="35">
        <f>(LOOKUP(C84,{0,65,70,73,77,80,83,87,90,93,98},{0,1,2,2.25,2.5,3,3.25,3.5,4,4.25,4.5}))</f>
        <v>0</v>
      </c>
      <c r="G84" s="6"/>
      <c r="I84" s="21">
        <f t="shared" si="4"/>
        <v>0</v>
      </c>
      <c r="J84" s="19"/>
      <c r="K84" s="19"/>
      <c r="L84" s="19"/>
      <c r="M84" s="20"/>
    </row>
    <row r="85" spans="2:13">
      <c r="B85" s="32"/>
      <c r="C85" s="33"/>
      <c r="D85" s="34">
        <v>0</v>
      </c>
      <c r="E85" s="34"/>
      <c r="F85" s="35">
        <f>(LOOKUP(C85,{0,65,70,73,77,80,83,87,90,93,98},{0,1,2,2.25,2.5,3,3.25,3.5,4,4.25,4.5}))</f>
        <v>0</v>
      </c>
      <c r="G85" s="6"/>
      <c r="I85" s="21">
        <f t="shared" si="4"/>
        <v>0</v>
      </c>
      <c r="J85" s="19"/>
      <c r="K85" s="19"/>
      <c r="L85" s="19"/>
      <c r="M85" s="20"/>
    </row>
    <row r="86" spans="2:13">
      <c r="B86" s="32"/>
      <c r="C86" s="33"/>
      <c r="D86" s="34">
        <v>0</v>
      </c>
      <c r="E86" s="37"/>
      <c r="F86" s="35">
        <f>(LOOKUP(C86,{0,65,70,73,77,80,83,87,90,93,98},{0,1,2,2.25,2.5,3,3.25,3.5,4,4.25,4.5}))</f>
        <v>0</v>
      </c>
      <c r="G86" s="6"/>
      <c r="I86" s="21">
        <f t="shared" si="4"/>
        <v>0</v>
      </c>
      <c r="J86" s="19"/>
      <c r="K86" s="19"/>
      <c r="L86" s="19"/>
      <c r="M86" s="20"/>
    </row>
    <row r="87" spans="2:13" ht="18" customHeight="1">
      <c r="B87" s="38" t="s">
        <v>55</v>
      </c>
      <c r="C87" s="39">
        <f>SUM(E77:E86)</f>
        <v>0</v>
      </c>
      <c r="D87" s="49"/>
      <c r="E87" s="40"/>
      <c r="F87" s="42"/>
      <c r="G87" s="6"/>
      <c r="I87" s="22"/>
      <c r="J87" s="19"/>
      <c r="K87" s="19"/>
      <c r="L87" s="19"/>
      <c r="M87" s="20"/>
    </row>
    <row r="88" spans="2:13">
      <c r="B88" s="43" t="s">
        <v>14</v>
      </c>
      <c r="C88" s="173" t="e">
        <f>SUM(I77:I86)/SUM(E77:E86)</f>
        <v>#DIV/0!</v>
      </c>
      <c r="D88" s="45"/>
      <c r="E88" s="46"/>
      <c r="F88" s="47"/>
      <c r="G88" s="6"/>
      <c r="I88" s="22"/>
      <c r="J88" s="19"/>
      <c r="K88" s="19"/>
      <c r="L88" s="19"/>
      <c r="M88" s="20"/>
    </row>
    <row r="89" spans="2:13">
      <c r="B89" s="43" t="s">
        <v>15</v>
      </c>
      <c r="C89" s="173" t="e">
        <f>SUM(I9:I86)/SUM(E9:E86)</f>
        <v>#DIV/0!</v>
      </c>
      <c r="D89" s="45"/>
      <c r="E89" s="41"/>
      <c r="F89" s="47"/>
      <c r="G89" s="6"/>
      <c r="I89" s="22"/>
      <c r="J89" s="19"/>
      <c r="K89" s="19"/>
      <c r="L89" s="19"/>
      <c r="M89" s="20"/>
    </row>
    <row r="90" spans="2:13">
      <c r="B90" s="43" t="s">
        <v>62</v>
      </c>
      <c r="C90" s="60">
        <f>SUM(E8:E86)</f>
        <v>0</v>
      </c>
      <c r="D90" s="45"/>
      <c r="E90" s="41"/>
      <c r="F90" s="47"/>
      <c r="G90" s="6"/>
      <c r="I90" s="22"/>
      <c r="J90" s="19"/>
      <c r="K90" s="19"/>
      <c r="L90" s="19"/>
      <c r="M90" s="20"/>
    </row>
    <row r="91" spans="2:13" ht="15" thickBot="1">
      <c r="B91" s="50"/>
      <c r="C91" s="51"/>
      <c r="D91" s="52"/>
      <c r="E91" s="51"/>
      <c r="F91" s="53"/>
      <c r="G91" s="7"/>
      <c r="I91" s="23"/>
      <c r="J91" s="24"/>
      <c r="K91" s="24"/>
      <c r="L91" s="24"/>
      <c r="M91" s="25"/>
    </row>
  </sheetData>
  <sheetProtection password="EB90" sheet="1" objects="1" scenarios="1" formatCells="0" formatColumns="0" formatRows="0" insertColumns="0" insertRows="0" insertHyperlinks="0" selectLockedCells="1"/>
  <mergeCells count="14">
    <mergeCell ref="I5:M5"/>
    <mergeCell ref="C75:E75"/>
    <mergeCell ref="C7:E7"/>
    <mergeCell ref="C24:E24"/>
    <mergeCell ref="C41:E41"/>
    <mergeCell ref="C58:E58"/>
    <mergeCell ref="I7:M8"/>
    <mergeCell ref="B6:G6"/>
    <mergeCell ref="B1:G1"/>
    <mergeCell ref="E2:G2"/>
    <mergeCell ref="E3:G3"/>
    <mergeCell ref="E4:G4"/>
    <mergeCell ref="E5:G5"/>
    <mergeCell ref="B2:C2"/>
  </mergeCells>
  <phoneticPr fontId="25" type="noConversion"/>
  <printOptions horizontalCentered="1"/>
  <pageMargins left="0.25" right="0.25" top="0.75" bottom="0.75" header="0.3" footer="0.3"/>
  <pageSetup orientation="portrait"/>
  <headerFooter>
    <oddFooter>&amp;C&amp;"-,Bold"Grading/GPA Scale: &amp;"-,Regular"A+  98-100 (4.5), A 93-97 (4.25), A- 90-92 (4.0), B+ 87-89 (3.5), B 83-86 (3.25), B- 80-82 (3.0), C+ 77-79 (2.5), C 73-76 (2.25), C- 70-72 (2.0), D 65-69 (1.0), F 0-64 (0.0)</oddFooter>
  </headerFooter>
  <rowBreaks count="1" manualBreakCount="1">
    <brk id="74" max="16383" man="1"/>
  </rowBreaks>
  <ignoredErrors>
    <ignoredError sqref="C54:E61" evalError="1"/>
  </ignoredErrors>
  <extLst>
    <ext xmlns:mx="http://schemas.microsoft.com/office/mac/excel/2008/main" uri="{64002731-A6B0-56B0-2670-7721B7C09600}">
      <mx:PLV Mode="1"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FFFF66"/>
  </sheetPr>
  <dimension ref="B1:M93"/>
  <sheetViews>
    <sheetView view="pageLayout" workbookViewId="0">
      <selection activeCell="B42" sqref="B42"/>
    </sheetView>
  </sheetViews>
  <sheetFormatPr baseColWidth="10" defaultColWidth="8.83203125" defaultRowHeight="14" x14ac:dyDescent="0"/>
  <cols>
    <col min="1" max="1" width="8.5" customWidth="1"/>
    <col min="2" max="2" width="35.33203125" style="54" customWidth="1"/>
    <col min="3" max="3" width="7.6640625" style="54" customWidth="1"/>
    <col min="4" max="4" width="11.5" style="54" customWidth="1"/>
    <col min="5" max="5" width="9" style="54" customWidth="1"/>
    <col min="6" max="6" width="9.1640625" style="12" customWidth="1"/>
    <col min="7" max="7" width="7.83203125" style="54" customWidth="1"/>
    <col min="8" max="8" width="7.5" customWidth="1"/>
    <col min="9" max="9" width="9.1640625" style="8" customWidth="1"/>
  </cols>
  <sheetData>
    <row r="1" spans="2:13" ht="21" customHeight="1">
      <c r="B1" s="319" t="s">
        <v>168</v>
      </c>
      <c r="C1" s="319"/>
      <c r="D1" s="319"/>
      <c r="E1" s="319"/>
      <c r="F1" s="319"/>
      <c r="G1" s="319"/>
      <c r="I1" s="55"/>
    </row>
    <row r="2" spans="2:13" ht="21" customHeight="1">
      <c r="B2" s="13" t="s">
        <v>9</v>
      </c>
      <c r="C2" s="14"/>
      <c r="D2" s="14"/>
      <c r="E2" s="320" t="s">
        <v>52</v>
      </c>
      <c r="F2" s="320"/>
      <c r="G2" s="320"/>
    </row>
    <row r="3" spans="2:13" ht="16.5" customHeight="1">
      <c r="B3" s="119" t="s">
        <v>10</v>
      </c>
      <c r="C3" s="14"/>
      <c r="D3" s="14"/>
      <c r="E3" s="321" t="s">
        <v>53</v>
      </c>
      <c r="F3" s="321"/>
      <c r="G3" s="321"/>
    </row>
    <row r="4" spans="2:13" ht="16.5" customHeight="1">
      <c r="B4" s="119" t="s">
        <v>11</v>
      </c>
      <c r="C4" s="14"/>
      <c r="D4" s="14"/>
      <c r="E4" s="321" t="s">
        <v>54</v>
      </c>
      <c r="F4" s="321"/>
      <c r="G4" s="321"/>
    </row>
    <row r="5" spans="2:13" ht="16.5" customHeight="1">
      <c r="B5" s="15"/>
      <c r="C5" s="16"/>
      <c r="D5" s="16"/>
      <c r="E5" s="321" t="s">
        <v>124</v>
      </c>
      <c r="F5" s="321"/>
      <c r="G5" s="321"/>
      <c r="I5" s="310" t="s">
        <v>58</v>
      </c>
      <c r="J5" s="311"/>
      <c r="K5" s="311"/>
      <c r="L5" s="311"/>
      <c r="M5" s="312"/>
    </row>
    <row r="6" spans="2:13" ht="16.5" customHeight="1" thickBot="1">
      <c r="B6" s="325"/>
      <c r="C6" s="325"/>
      <c r="D6" s="325"/>
      <c r="E6" s="325"/>
      <c r="F6" s="325"/>
      <c r="G6" s="325"/>
      <c r="I6" s="18" t="s">
        <v>51</v>
      </c>
      <c r="J6" s="19"/>
      <c r="K6" s="19"/>
      <c r="L6" s="19"/>
      <c r="M6" s="20"/>
    </row>
    <row r="7" spans="2:13" ht="21" customHeight="1">
      <c r="B7" s="17" t="s">
        <v>25</v>
      </c>
      <c r="C7" s="323" t="s">
        <v>13</v>
      </c>
      <c r="D7" s="323"/>
      <c r="E7" s="323"/>
      <c r="F7" s="9"/>
      <c r="G7" s="4"/>
      <c r="I7" s="326" t="s">
        <v>56</v>
      </c>
      <c r="J7" s="327"/>
      <c r="K7" s="327"/>
      <c r="L7" s="327"/>
      <c r="M7" s="328"/>
    </row>
    <row r="8" spans="2:13" ht="28">
      <c r="B8" s="116" t="s">
        <v>1</v>
      </c>
      <c r="C8" s="117" t="s">
        <v>2</v>
      </c>
      <c r="D8" s="117" t="s">
        <v>50</v>
      </c>
      <c r="E8" s="117" t="s">
        <v>3</v>
      </c>
      <c r="F8" s="118" t="s">
        <v>8</v>
      </c>
      <c r="G8" s="6"/>
      <c r="I8" s="326"/>
      <c r="J8" s="327"/>
      <c r="K8" s="327"/>
      <c r="L8" s="327"/>
      <c r="M8" s="328"/>
    </row>
    <row r="9" spans="2:13">
      <c r="B9" s="112" t="s">
        <v>16</v>
      </c>
      <c r="C9" s="113">
        <v>95</v>
      </c>
      <c r="D9" s="114">
        <v>0</v>
      </c>
      <c r="E9" s="114">
        <v>1</v>
      </c>
      <c r="F9" s="35">
        <f>(LOOKUP(C9,{0,65,70,73,77,80,83,87,90,93,98},{0,1,2,2.25,2.5,3,3.25,3.5,4,4.25,4.5}))</f>
        <v>4.25</v>
      </c>
      <c r="G9" s="6"/>
      <c r="I9" s="21">
        <f t="shared" ref="I9:I18" si="0">+F9*E9</f>
        <v>4.25</v>
      </c>
      <c r="J9" s="19"/>
      <c r="K9" s="19"/>
      <c r="L9" s="19"/>
      <c r="M9" s="20"/>
    </row>
    <row r="10" spans="2:13">
      <c r="B10" s="112" t="s">
        <v>17</v>
      </c>
      <c r="C10" s="113">
        <v>88</v>
      </c>
      <c r="D10" s="114">
        <v>0</v>
      </c>
      <c r="E10" s="114">
        <v>1</v>
      </c>
      <c r="F10" s="35">
        <f>(LOOKUP(C10,{0,65,70,73,77,80,83,87,90,93,98},{0,1,2,2.25,2.5,3,3.25,3.5,4,4.25,4.5}))</f>
        <v>3.5</v>
      </c>
      <c r="G10" s="6"/>
      <c r="I10" s="21">
        <f t="shared" si="0"/>
        <v>3.5</v>
      </c>
      <c r="J10" s="19"/>
      <c r="K10" s="19"/>
      <c r="L10" s="19"/>
      <c r="M10" s="20"/>
    </row>
    <row r="11" spans="2:13">
      <c r="B11" s="112"/>
      <c r="C11" s="113"/>
      <c r="D11" s="34">
        <v>0</v>
      </c>
      <c r="E11" s="115"/>
      <c r="F11" s="35">
        <f>(LOOKUP(C11,{0,65,70,73,77,80,83,87,90,93,98},{0,1,2,2.25,2.5,3,3.25,3.5,4,4.25,4.5}))</f>
        <v>0</v>
      </c>
      <c r="G11" s="6"/>
      <c r="I11" s="21">
        <f t="shared" si="0"/>
        <v>0</v>
      </c>
      <c r="J11" s="19"/>
      <c r="K11" s="19"/>
      <c r="L11" s="19"/>
      <c r="M11" s="20"/>
    </row>
    <row r="12" spans="2:13">
      <c r="B12" s="112"/>
      <c r="C12" s="113"/>
      <c r="D12" s="34">
        <v>0</v>
      </c>
      <c r="E12" s="115"/>
      <c r="F12" s="35">
        <f>(LOOKUP(C12,{0,65,70,73,77,80,83,87,90,93,98},{0,1,2,2.25,2.5,3,3.25,3.5,4,4.25,4.5}))</f>
        <v>0</v>
      </c>
      <c r="G12" s="6"/>
      <c r="I12" s="21">
        <f t="shared" si="0"/>
        <v>0</v>
      </c>
      <c r="J12" s="19"/>
      <c r="K12" s="19"/>
      <c r="L12" s="19"/>
      <c r="M12" s="20"/>
    </row>
    <row r="13" spans="2:13">
      <c r="B13" s="112"/>
      <c r="C13" s="113"/>
      <c r="D13" s="34">
        <v>0</v>
      </c>
      <c r="E13" s="115"/>
      <c r="F13" s="35">
        <f>(LOOKUP(C13,{0,65,70,73,77,80,83,87,90,93,98},{0,1,2,2.25,2.5,3,3.25,3.5,4,4.25,4.5}))</f>
        <v>0</v>
      </c>
      <c r="G13" s="6"/>
      <c r="I13" s="21">
        <f t="shared" si="0"/>
        <v>0</v>
      </c>
      <c r="J13" s="19"/>
      <c r="K13" s="19"/>
      <c r="L13" s="19"/>
      <c r="M13" s="20"/>
    </row>
    <row r="14" spans="2:13">
      <c r="B14" s="112"/>
      <c r="C14" s="113"/>
      <c r="D14" s="34">
        <v>0</v>
      </c>
      <c r="E14" s="115"/>
      <c r="F14" s="35">
        <f>(LOOKUP(C14,{0,65,70,73,77,80,83,87,90,93,98},{0,1,2,2.25,2.5,3,3.25,3.5,4,4.25,4.5}))</f>
        <v>0</v>
      </c>
      <c r="G14" s="6"/>
      <c r="I14" s="21">
        <f t="shared" si="0"/>
        <v>0</v>
      </c>
      <c r="J14" s="19"/>
      <c r="K14" s="19"/>
      <c r="L14" s="19"/>
      <c r="M14" s="20"/>
    </row>
    <row r="15" spans="2:13">
      <c r="B15" s="112"/>
      <c r="C15" s="113"/>
      <c r="D15" s="34">
        <v>0</v>
      </c>
      <c r="E15" s="115"/>
      <c r="F15" s="35">
        <f>(LOOKUP(C15,{0,65,70,73,77,80,83,87,90,93,98},{0,1,2,2.25,2.5,3,3.25,3.5,4,4.25,4.5}))</f>
        <v>0</v>
      </c>
      <c r="G15" s="6"/>
      <c r="I15" s="21">
        <f t="shared" si="0"/>
        <v>0</v>
      </c>
      <c r="J15" s="19"/>
      <c r="K15" s="19"/>
      <c r="L15" s="19"/>
      <c r="M15" s="20"/>
    </row>
    <row r="16" spans="2:13">
      <c r="B16" s="112"/>
      <c r="C16" s="113"/>
      <c r="D16" s="34">
        <v>0</v>
      </c>
      <c r="E16" s="115"/>
      <c r="F16" s="35">
        <f>(LOOKUP(C16,{0,65,70,73,77,80,83,87,90,93,98},{0,1,2,2.25,2.5,3,3.25,3.5,4,4.25,4.5}))</f>
        <v>0</v>
      </c>
      <c r="G16" s="6"/>
      <c r="I16" s="21">
        <f t="shared" si="0"/>
        <v>0</v>
      </c>
      <c r="J16" s="19"/>
      <c r="K16" s="19"/>
      <c r="L16" s="19"/>
      <c r="M16" s="20"/>
    </row>
    <row r="17" spans="2:13">
      <c r="B17" s="32"/>
      <c r="C17" s="33"/>
      <c r="D17" s="34">
        <v>0</v>
      </c>
      <c r="E17" s="36"/>
      <c r="F17" s="35">
        <f>(LOOKUP(C17,{0,65,70,73,77,80,83,87,90,93,98},{0,1,2,2.25,2.5,3,3.25,3.5,4,4.25,4.5}))</f>
        <v>0</v>
      </c>
      <c r="G17" s="6"/>
      <c r="I17" s="21">
        <f t="shared" si="0"/>
        <v>0</v>
      </c>
      <c r="J17" s="19"/>
      <c r="K17" s="19"/>
      <c r="L17" s="19"/>
      <c r="M17" s="20"/>
    </row>
    <row r="18" spans="2:13">
      <c r="B18" s="32"/>
      <c r="C18" s="33"/>
      <c r="D18" s="34">
        <v>0</v>
      </c>
      <c r="E18" s="37"/>
      <c r="F18" s="35">
        <f>(LOOKUP(C18,{0,65,70,73,77,80,83,87,90,93,98},{0,1,2,2.25,2.5,3,3.25,3.5,4,4.25,4.5}))</f>
        <v>0</v>
      </c>
      <c r="G18" s="6"/>
      <c r="I18" s="21">
        <f t="shared" si="0"/>
        <v>0</v>
      </c>
      <c r="J18" s="19"/>
      <c r="K18" s="19"/>
      <c r="L18" s="19"/>
      <c r="M18" s="20"/>
    </row>
    <row r="19" spans="2:13" ht="16.5" customHeight="1">
      <c r="B19" s="38" t="s">
        <v>55</v>
      </c>
      <c r="C19" s="39">
        <f>SUM(E9:E18)</f>
        <v>2</v>
      </c>
      <c r="D19" s="40"/>
      <c r="E19" s="41"/>
      <c r="F19" s="42"/>
      <c r="G19" s="6"/>
      <c r="I19" s="22"/>
      <c r="J19" s="19"/>
      <c r="K19" s="19"/>
      <c r="L19" s="19"/>
      <c r="M19" s="20"/>
    </row>
    <row r="20" spans="2:13">
      <c r="B20" s="43" t="s">
        <v>14</v>
      </c>
      <c r="C20" s="44">
        <f>SUM(I9:I18)/SUM(E9:E18)</f>
        <v>3.875</v>
      </c>
      <c r="D20" s="45"/>
      <c r="E20" s="46"/>
      <c r="F20" s="47"/>
      <c r="G20" s="6"/>
      <c r="I20" s="22"/>
      <c r="J20" s="19"/>
      <c r="K20" s="19"/>
      <c r="L20" s="19"/>
      <c r="M20" s="20"/>
    </row>
    <row r="21" spans="2:13">
      <c r="B21" s="43" t="s">
        <v>15</v>
      </c>
      <c r="C21" s="44">
        <f>SUM(I9:I18)/SUM(E9:E18)</f>
        <v>3.875</v>
      </c>
      <c r="D21" s="45"/>
      <c r="E21" s="41"/>
      <c r="F21" s="47"/>
      <c r="G21" s="6"/>
      <c r="I21" s="22"/>
      <c r="J21" s="19"/>
      <c r="K21" s="19"/>
      <c r="L21" s="19"/>
      <c r="M21" s="20"/>
    </row>
    <row r="22" spans="2:13">
      <c r="B22" s="43" t="s">
        <v>62</v>
      </c>
      <c r="C22" s="60">
        <f>SUM(E8:E18)</f>
        <v>2</v>
      </c>
      <c r="D22" s="45"/>
      <c r="E22" s="41"/>
      <c r="F22" s="47"/>
      <c r="G22" s="6"/>
      <c r="I22" s="22"/>
      <c r="J22" s="19"/>
      <c r="K22" s="19"/>
      <c r="L22" s="19"/>
      <c r="M22" s="20"/>
    </row>
    <row r="23" spans="2:13">
      <c r="B23" s="48"/>
      <c r="C23" s="41"/>
      <c r="D23" s="41"/>
      <c r="E23" s="41"/>
      <c r="F23" s="47"/>
      <c r="G23" s="6"/>
      <c r="I23" s="22"/>
      <c r="J23" s="19"/>
      <c r="K23" s="19"/>
      <c r="L23" s="19"/>
      <c r="M23" s="20"/>
    </row>
    <row r="24" spans="2:13" ht="15" customHeight="1">
      <c r="B24" s="26" t="s">
        <v>24</v>
      </c>
      <c r="C24" s="324" t="s">
        <v>18</v>
      </c>
      <c r="D24" s="324"/>
      <c r="E24" s="324"/>
      <c r="F24" s="10"/>
      <c r="G24" s="6"/>
      <c r="I24" s="22"/>
      <c r="J24" s="19"/>
      <c r="K24" s="19"/>
      <c r="L24" s="19"/>
      <c r="M24" s="20"/>
    </row>
    <row r="25" spans="2:13" ht="28">
      <c r="B25" s="116" t="s">
        <v>1</v>
      </c>
      <c r="C25" s="117" t="s">
        <v>2</v>
      </c>
      <c r="D25" s="117" t="s">
        <v>50</v>
      </c>
      <c r="E25" s="117" t="s">
        <v>3</v>
      </c>
      <c r="F25" s="118" t="s">
        <v>8</v>
      </c>
      <c r="G25" s="6"/>
      <c r="I25" s="22"/>
      <c r="J25" s="19"/>
      <c r="K25" s="19"/>
      <c r="L25" s="19"/>
      <c r="M25" s="20"/>
    </row>
    <row r="26" spans="2:13">
      <c r="B26" s="112" t="s">
        <v>26</v>
      </c>
      <c r="C26" s="113">
        <v>91</v>
      </c>
      <c r="D26" s="114">
        <v>0</v>
      </c>
      <c r="E26" s="115">
        <v>1</v>
      </c>
      <c r="F26" s="35">
        <f>(LOOKUP(C26,{0,65,70,73,77,80,83,87,90,93,98},{0,1,2,2.25,2.5,3,3.25,3.5,4,4.25,4.5}))</f>
        <v>4</v>
      </c>
      <c r="G26" s="6"/>
      <c r="I26" s="21">
        <f t="shared" ref="I26:I35" si="1">+F26*E26</f>
        <v>4</v>
      </c>
      <c r="J26" s="19"/>
      <c r="K26" s="19"/>
      <c r="L26" s="19"/>
      <c r="M26" s="20"/>
    </row>
    <row r="27" spans="2:13">
      <c r="B27" s="112" t="s">
        <v>27</v>
      </c>
      <c r="C27" s="113">
        <v>93</v>
      </c>
      <c r="D27" s="114">
        <v>0</v>
      </c>
      <c r="E27" s="115">
        <v>1</v>
      </c>
      <c r="F27" s="35">
        <f>(LOOKUP(C27,{0,65,70,73,77,80,83,87,90,93,98},{0,1,2,2.25,2.5,3,3.25,3.5,4,4.25,4.5}))</f>
        <v>4.25</v>
      </c>
      <c r="G27" s="6"/>
      <c r="I27" s="21">
        <f t="shared" si="1"/>
        <v>4.25</v>
      </c>
      <c r="J27" s="19"/>
      <c r="K27" s="19"/>
      <c r="L27" s="19"/>
      <c r="M27" s="20"/>
    </row>
    <row r="28" spans="2:13">
      <c r="B28" s="112" t="s">
        <v>28</v>
      </c>
      <c r="C28" s="113">
        <v>89</v>
      </c>
      <c r="D28" s="114">
        <v>0</v>
      </c>
      <c r="E28" s="115">
        <v>1</v>
      </c>
      <c r="F28" s="35">
        <f>(LOOKUP(C28,{0,65,70,73,77,80,83,87,90,93,98},{0,1,2,2.25,2.5,3,3.25,3.5,4,4.25,4.5}))</f>
        <v>3.5</v>
      </c>
      <c r="G28" s="6"/>
      <c r="I28" s="21">
        <f t="shared" si="1"/>
        <v>3.5</v>
      </c>
      <c r="J28" s="19"/>
      <c r="K28" s="19"/>
      <c r="L28" s="19"/>
      <c r="M28" s="20"/>
    </row>
    <row r="29" spans="2:13">
      <c r="B29" s="112" t="s">
        <v>29</v>
      </c>
      <c r="C29" s="113">
        <v>92</v>
      </c>
      <c r="D29" s="114">
        <v>0</v>
      </c>
      <c r="E29" s="115">
        <v>1</v>
      </c>
      <c r="F29" s="35">
        <f>(LOOKUP(C29,{0,65,70,73,77,80,83,87,90,93,98},{0,1,2,2.25,2.5,3,3.25,3.5,4,4.25,4.5}))</f>
        <v>4</v>
      </c>
      <c r="G29" s="6"/>
      <c r="I29" s="21">
        <f t="shared" si="1"/>
        <v>4</v>
      </c>
      <c r="J29" s="19"/>
      <c r="K29" s="19"/>
      <c r="L29" s="19"/>
      <c r="M29" s="20"/>
    </row>
    <row r="30" spans="2:13">
      <c r="B30" s="112" t="s">
        <v>30</v>
      </c>
      <c r="C30" s="113">
        <v>98</v>
      </c>
      <c r="D30" s="114">
        <v>0</v>
      </c>
      <c r="E30" s="115">
        <v>0.5</v>
      </c>
      <c r="F30" s="35">
        <f>(LOOKUP(C30,{0,65,70,73,77,80,83,87,90,93,98},{0,1,2,2.25,2.5,3,3.25,3.5,4,4.25,4.5}))</f>
        <v>4.5</v>
      </c>
      <c r="G30" s="6"/>
      <c r="I30" s="21">
        <f t="shared" si="1"/>
        <v>2.25</v>
      </c>
      <c r="J30" s="19"/>
      <c r="K30" s="19"/>
      <c r="L30" s="19"/>
      <c r="M30" s="20"/>
    </row>
    <row r="31" spans="2:13">
      <c r="B31" s="112" t="s">
        <v>31</v>
      </c>
      <c r="C31" s="113">
        <v>94</v>
      </c>
      <c r="D31" s="114">
        <v>0</v>
      </c>
      <c r="E31" s="115">
        <v>1</v>
      </c>
      <c r="F31" s="35">
        <f>(LOOKUP(C31,{0,65,70,73,77,80,83,87,90,93,98},{0,1,2,2.25,2.5,3,3.25,3.5,4,4.25,4.5}))</f>
        <v>4.25</v>
      </c>
      <c r="G31" s="6"/>
      <c r="I31" s="21">
        <f t="shared" si="1"/>
        <v>4.25</v>
      </c>
      <c r="J31" s="19"/>
      <c r="K31" s="19"/>
      <c r="L31" s="19"/>
      <c r="M31" s="20"/>
    </row>
    <row r="32" spans="2:13">
      <c r="B32" s="112" t="s">
        <v>32</v>
      </c>
      <c r="C32" s="113">
        <v>85</v>
      </c>
      <c r="D32" s="114">
        <v>0</v>
      </c>
      <c r="E32" s="115">
        <v>1</v>
      </c>
      <c r="F32" s="35">
        <f>(LOOKUP(C32,{0,65,70,73,77,80,83,87,90,93,98},{0,1,2,2.25,2.5,3,3.25,3.5,4,4.25,4.5}))</f>
        <v>3.25</v>
      </c>
      <c r="G32" s="6"/>
      <c r="I32" s="21">
        <f t="shared" si="1"/>
        <v>3.25</v>
      </c>
      <c r="J32" s="19"/>
      <c r="K32" s="19"/>
      <c r="L32" s="19"/>
      <c r="M32" s="20"/>
    </row>
    <row r="33" spans="2:13">
      <c r="B33" s="112" t="s">
        <v>0</v>
      </c>
      <c r="C33" s="113">
        <v>81</v>
      </c>
      <c r="D33" s="114">
        <v>0</v>
      </c>
      <c r="E33" s="115">
        <v>0.5</v>
      </c>
      <c r="F33" s="35">
        <f>(LOOKUP(C33,{0,65,70,73,77,80,83,87,90,93,98},{0,1,2,2.25,2.5,3,3.25,3.5,4,4.25,4.5}))</f>
        <v>3</v>
      </c>
      <c r="G33" s="6"/>
      <c r="I33" s="21">
        <f t="shared" si="1"/>
        <v>1.5</v>
      </c>
      <c r="J33" s="19"/>
      <c r="K33" s="19"/>
      <c r="L33" s="19"/>
      <c r="M33" s="20"/>
    </row>
    <row r="34" spans="2:13">
      <c r="B34" s="32"/>
      <c r="C34" s="33"/>
      <c r="D34" s="34">
        <v>0</v>
      </c>
      <c r="E34" s="34"/>
      <c r="F34" s="35">
        <f>(LOOKUP(C34,{0,65,70,73,77,80,83,87,90,93,98},{0,1,2,2.25,2.5,3,3.25,3.5,4,4.25,4.5}))</f>
        <v>0</v>
      </c>
      <c r="G34" s="6"/>
      <c r="I34" s="21">
        <f t="shared" si="1"/>
        <v>0</v>
      </c>
      <c r="J34" s="19"/>
      <c r="K34" s="19"/>
      <c r="L34" s="19"/>
      <c r="M34" s="20"/>
    </row>
    <row r="35" spans="2:13">
      <c r="B35" s="32"/>
      <c r="C35" s="33"/>
      <c r="D35" s="34">
        <v>0</v>
      </c>
      <c r="E35" s="37"/>
      <c r="F35" s="35">
        <f>(LOOKUP(C35,{0,65,70,73,77,80,83,87,90,93,98},{0,1,2,2.25,2.5,3,3.25,3.5,4,4.25,4.5}))</f>
        <v>0</v>
      </c>
      <c r="G35" s="6"/>
      <c r="I35" s="21">
        <f t="shared" si="1"/>
        <v>0</v>
      </c>
      <c r="J35" s="19"/>
      <c r="K35" s="19"/>
      <c r="L35" s="19"/>
      <c r="M35" s="20"/>
    </row>
    <row r="36" spans="2:13" ht="18" customHeight="1">
      <c r="B36" s="38" t="s">
        <v>55</v>
      </c>
      <c r="C36" s="39">
        <f>SUM(E26:E35)</f>
        <v>7</v>
      </c>
      <c r="D36" s="49"/>
      <c r="E36" s="40"/>
      <c r="F36" s="42"/>
      <c r="G36" s="6"/>
      <c r="I36" s="22"/>
      <c r="J36" s="19"/>
      <c r="K36" s="19"/>
      <c r="L36" s="19"/>
      <c r="M36" s="20"/>
    </row>
    <row r="37" spans="2:13">
      <c r="B37" s="43" t="s">
        <v>14</v>
      </c>
      <c r="C37" s="58">
        <f>SUM(I26:I35)/SUM(E26:E35)</f>
        <v>3.8571428571428572</v>
      </c>
      <c r="D37" s="45"/>
      <c r="E37" s="46"/>
      <c r="F37" s="47"/>
      <c r="G37" s="6"/>
      <c r="I37" s="22"/>
      <c r="J37" s="19"/>
      <c r="K37" s="19"/>
      <c r="L37" s="19"/>
      <c r="M37" s="20"/>
    </row>
    <row r="38" spans="2:13">
      <c r="B38" s="43" t="s">
        <v>15</v>
      </c>
      <c r="C38" s="44">
        <f>SUM(I9:I35)/SUM(E9:E35)</f>
        <v>3.8611111111111112</v>
      </c>
      <c r="D38" s="45"/>
      <c r="E38" s="41"/>
      <c r="F38" s="47"/>
      <c r="G38" s="6"/>
      <c r="I38" s="22"/>
      <c r="J38" s="19"/>
      <c r="K38" s="19"/>
      <c r="L38" s="19"/>
      <c r="M38" s="20"/>
    </row>
    <row r="39" spans="2:13">
      <c r="B39" s="43" t="s">
        <v>62</v>
      </c>
      <c r="C39" s="60">
        <f>SUM(E8:E35)</f>
        <v>9</v>
      </c>
      <c r="D39" s="45"/>
      <c r="E39" s="41"/>
      <c r="F39" s="47"/>
      <c r="G39" s="6"/>
      <c r="I39" s="22"/>
      <c r="J39" s="19"/>
      <c r="K39" s="19"/>
      <c r="L39" s="19"/>
      <c r="M39" s="20"/>
    </row>
    <row r="40" spans="2:13" ht="15" thickBot="1">
      <c r="B40" s="27"/>
      <c r="C40" s="28"/>
      <c r="D40" s="28"/>
      <c r="E40" s="28"/>
      <c r="F40" s="11"/>
      <c r="G40" s="7"/>
      <c r="I40" s="22"/>
      <c r="J40" s="19"/>
      <c r="K40" s="19"/>
      <c r="L40" s="19"/>
      <c r="M40" s="20"/>
    </row>
    <row r="41" spans="2:13" ht="15" thickBot="1">
      <c r="B41" s="56"/>
      <c r="C41" s="56"/>
      <c r="D41" s="56"/>
      <c r="E41" s="56"/>
      <c r="F41" s="9"/>
      <c r="G41" s="57"/>
      <c r="I41" s="22"/>
      <c r="J41" s="19"/>
      <c r="K41" s="19"/>
      <c r="L41" s="19"/>
      <c r="M41" s="20"/>
    </row>
    <row r="42" spans="2:13" ht="15" customHeight="1">
      <c r="B42" s="17" t="s">
        <v>23</v>
      </c>
      <c r="C42" s="323" t="s">
        <v>19</v>
      </c>
      <c r="D42" s="323"/>
      <c r="E42" s="323"/>
      <c r="F42" s="9"/>
      <c r="G42" s="4"/>
      <c r="I42" s="22"/>
      <c r="J42" s="19"/>
      <c r="K42" s="19"/>
      <c r="L42" s="19"/>
      <c r="M42" s="20"/>
    </row>
    <row r="43" spans="2:13" ht="28">
      <c r="B43" s="29" t="s">
        <v>1</v>
      </c>
      <c r="C43" s="30" t="s">
        <v>2</v>
      </c>
      <c r="D43" s="30" t="s">
        <v>50</v>
      </c>
      <c r="E43" s="30" t="s">
        <v>3</v>
      </c>
      <c r="F43" s="31" t="s">
        <v>8</v>
      </c>
      <c r="G43" s="6"/>
      <c r="I43" s="22"/>
      <c r="J43" s="19"/>
      <c r="K43" s="19"/>
      <c r="L43" s="19"/>
      <c r="M43" s="20"/>
    </row>
    <row r="44" spans="2:13">
      <c r="B44" s="112" t="s">
        <v>33</v>
      </c>
      <c r="C44" s="113">
        <v>88</v>
      </c>
      <c r="D44" s="114">
        <v>0</v>
      </c>
      <c r="E44" s="114">
        <v>1</v>
      </c>
      <c r="F44" s="35">
        <f>(LOOKUP(C44,{0,65,70,73,77,80,83,87,90,93,98},{0,1,2,2.25,2.5,3,3.25,3.5,4,4.25,4.5}))</f>
        <v>3.5</v>
      </c>
      <c r="G44" s="6"/>
      <c r="I44" s="21">
        <f t="shared" ref="I44:I53" si="2">+F44*E44</f>
        <v>3.5</v>
      </c>
      <c r="J44" s="19"/>
      <c r="K44" s="19"/>
      <c r="L44" s="19"/>
      <c r="M44" s="20"/>
    </row>
    <row r="45" spans="2:13">
      <c r="B45" s="112" t="s">
        <v>34</v>
      </c>
      <c r="C45" s="113">
        <v>75</v>
      </c>
      <c r="D45" s="114">
        <v>0</v>
      </c>
      <c r="E45" s="114">
        <v>1</v>
      </c>
      <c r="F45" s="35">
        <f>(LOOKUP(C45,{0,65,70,73,77,80,83,87,90,93,98},{0,1,2,2.25,2.5,3,3.25,3.5,4,4.25,4.5}))</f>
        <v>2.25</v>
      </c>
      <c r="G45" s="6"/>
      <c r="I45" s="21">
        <f t="shared" si="2"/>
        <v>2.25</v>
      </c>
      <c r="J45" s="19"/>
      <c r="K45" s="19"/>
      <c r="L45" s="19"/>
      <c r="M45" s="20"/>
    </row>
    <row r="46" spans="2:13">
      <c r="B46" s="112" t="s">
        <v>29</v>
      </c>
      <c r="C46" s="113">
        <v>95</v>
      </c>
      <c r="D46" s="114">
        <v>0</v>
      </c>
      <c r="E46" s="114">
        <v>1</v>
      </c>
      <c r="F46" s="35">
        <f>(LOOKUP(C46,{0,65,70,73,77,80,83,87,90,93,98},{0,1,2,2.25,2.5,3,3.25,3.5,4,4.25,4.5}))</f>
        <v>4.25</v>
      </c>
      <c r="G46" s="6"/>
      <c r="I46" s="21">
        <f t="shared" si="2"/>
        <v>4.25</v>
      </c>
      <c r="J46" s="19"/>
      <c r="K46" s="19"/>
      <c r="L46" s="19"/>
      <c r="M46" s="20"/>
    </row>
    <row r="47" spans="2:13">
      <c r="B47" s="112" t="s">
        <v>35</v>
      </c>
      <c r="C47" s="113">
        <v>97</v>
      </c>
      <c r="D47" s="114">
        <v>0</v>
      </c>
      <c r="E47" s="114">
        <v>1</v>
      </c>
      <c r="F47" s="35">
        <f>(LOOKUP(C47,{0,65,70,73,77,80,83,87,90,93,98},{0,1,2,2.25,2.5,3,3.25,3.5,4,4.25,4.5}))</f>
        <v>4.25</v>
      </c>
      <c r="G47" s="6"/>
      <c r="I47" s="21">
        <f t="shared" si="2"/>
        <v>4.25</v>
      </c>
      <c r="J47" s="19"/>
      <c r="K47" s="19"/>
      <c r="L47" s="19"/>
      <c r="M47" s="20"/>
    </row>
    <row r="48" spans="2:13">
      <c r="B48" s="112" t="s">
        <v>36</v>
      </c>
      <c r="C48" s="113">
        <v>89</v>
      </c>
      <c r="D48" s="114">
        <v>0</v>
      </c>
      <c r="E48" s="114">
        <v>1</v>
      </c>
      <c r="F48" s="35">
        <f>(LOOKUP(C48,{0,65,70,73,77,80,83,87,90,93,98},{0,1,2,2.25,2.5,3,3.25,3.5,4,4.25,4.5}))</f>
        <v>3.5</v>
      </c>
      <c r="G48" s="6"/>
      <c r="I48" s="21">
        <f t="shared" si="2"/>
        <v>3.5</v>
      </c>
      <c r="J48" s="19"/>
      <c r="K48" s="19"/>
      <c r="L48" s="19"/>
      <c r="M48" s="20"/>
    </row>
    <row r="49" spans="2:13">
      <c r="B49" s="112" t="s">
        <v>37</v>
      </c>
      <c r="C49" s="113">
        <v>91</v>
      </c>
      <c r="D49" s="114">
        <v>0</v>
      </c>
      <c r="E49" s="114">
        <v>1</v>
      </c>
      <c r="F49" s="35">
        <f>(LOOKUP(C49,{0,65,70,73,77,80,83,87,90,93,98},{0,1,2,2.25,2.5,3,3.25,3.5,4,4.25,4.5}))</f>
        <v>4</v>
      </c>
      <c r="G49" s="6"/>
      <c r="I49" s="21">
        <f t="shared" si="2"/>
        <v>4</v>
      </c>
      <c r="J49" s="19"/>
      <c r="K49" s="19"/>
      <c r="L49" s="19"/>
      <c r="M49" s="20"/>
    </row>
    <row r="50" spans="2:13">
      <c r="B50" s="112" t="s">
        <v>0</v>
      </c>
      <c r="C50" s="113">
        <v>80</v>
      </c>
      <c r="D50" s="114">
        <v>0</v>
      </c>
      <c r="E50" s="114">
        <v>1</v>
      </c>
      <c r="F50" s="35">
        <f>(LOOKUP(C50,{0,65,70,73,77,80,83,87,90,93,98},{0,1,2,2.25,2.5,3,3.25,3.5,4,4.25,4.5}))</f>
        <v>3</v>
      </c>
      <c r="G50" s="6"/>
      <c r="I50" s="21">
        <f t="shared" si="2"/>
        <v>3</v>
      </c>
      <c r="J50" s="19"/>
      <c r="K50" s="19"/>
      <c r="L50" s="19"/>
      <c r="M50" s="20"/>
    </row>
    <row r="51" spans="2:13">
      <c r="B51" s="32"/>
      <c r="C51" s="33"/>
      <c r="D51" s="34">
        <v>0</v>
      </c>
      <c r="E51" s="34"/>
      <c r="F51" s="35">
        <f>(LOOKUP(C51,{0,65,70,73,77,80,83,87,90,93,98},{0,1,2,2.25,2.5,3,3.25,3.5,4,4.25,4.5}))</f>
        <v>0</v>
      </c>
      <c r="G51" s="6"/>
      <c r="I51" s="21">
        <f t="shared" si="2"/>
        <v>0</v>
      </c>
      <c r="J51" s="19"/>
      <c r="K51" s="19"/>
      <c r="L51" s="19"/>
      <c r="M51" s="20"/>
    </row>
    <row r="52" spans="2:13">
      <c r="B52" s="32"/>
      <c r="C52" s="33"/>
      <c r="D52" s="34">
        <v>0</v>
      </c>
      <c r="E52" s="34"/>
      <c r="F52" s="35">
        <f>(LOOKUP(C52,{0,65,70,73,77,80,83,87,90,93,98},{0,1,2,2.25,2.5,3,3.25,3.5,4,4.25,4.5}))</f>
        <v>0</v>
      </c>
      <c r="G52" s="6"/>
      <c r="I52" s="21">
        <f t="shared" si="2"/>
        <v>0</v>
      </c>
      <c r="J52" s="19"/>
      <c r="K52" s="19"/>
      <c r="L52" s="19"/>
      <c r="M52" s="20"/>
    </row>
    <row r="53" spans="2:13">
      <c r="B53" s="32"/>
      <c r="C53" s="33"/>
      <c r="D53" s="34">
        <v>0</v>
      </c>
      <c r="E53" s="37"/>
      <c r="F53" s="35">
        <f>(LOOKUP(C53,{0,65,70,73,77,80,83,87,90,93,98},{0,1,2,2.25,2.5,3,3.25,3.5,4,4.25,4.5}))</f>
        <v>0</v>
      </c>
      <c r="G53" s="6"/>
      <c r="I53" s="21">
        <f t="shared" si="2"/>
        <v>0</v>
      </c>
      <c r="J53" s="19"/>
      <c r="K53" s="19"/>
      <c r="L53" s="19"/>
      <c r="M53" s="20"/>
    </row>
    <row r="54" spans="2:13" ht="15.75" customHeight="1">
      <c r="B54" s="38" t="s">
        <v>55</v>
      </c>
      <c r="C54" s="39">
        <f>SUM(E44:E53)</f>
        <v>7</v>
      </c>
      <c r="D54" s="49"/>
      <c r="E54" s="40"/>
      <c r="F54" s="42"/>
      <c r="G54" s="6"/>
      <c r="I54" s="22"/>
      <c r="J54" s="19"/>
      <c r="K54" s="19"/>
      <c r="L54" s="19"/>
      <c r="M54" s="20"/>
    </row>
    <row r="55" spans="2:13">
      <c r="B55" s="43" t="s">
        <v>14</v>
      </c>
      <c r="C55" s="58">
        <f>SUM(I44:I53)/SUM(E44:E53)</f>
        <v>3.5357142857142856</v>
      </c>
      <c r="D55" s="45"/>
      <c r="E55" s="46"/>
      <c r="F55" s="47"/>
      <c r="G55" s="6"/>
      <c r="I55" s="22"/>
      <c r="J55" s="19"/>
      <c r="K55" s="19"/>
      <c r="L55" s="19"/>
      <c r="M55" s="20"/>
    </row>
    <row r="56" spans="2:13">
      <c r="B56" s="43" t="s">
        <v>15</v>
      </c>
      <c r="C56" s="44">
        <f>SUM(I9:I53)/SUM(E9:E53)</f>
        <v>3.71875</v>
      </c>
      <c r="D56" s="45"/>
      <c r="E56" s="41"/>
      <c r="F56" s="47"/>
      <c r="G56" s="6"/>
      <c r="I56" s="22"/>
      <c r="J56" s="19"/>
      <c r="K56" s="19"/>
      <c r="L56" s="19"/>
      <c r="M56" s="20"/>
    </row>
    <row r="57" spans="2:13">
      <c r="B57" s="43" t="s">
        <v>62</v>
      </c>
      <c r="C57" s="60">
        <f>SUM(E8:E53)</f>
        <v>16</v>
      </c>
      <c r="D57" s="45"/>
      <c r="E57" s="41"/>
      <c r="F57" s="47"/>
      <c r="G57" s="6"/>
      <c r="I57" s="22"/>
      <c r="J57" s="19"/>
      <c r="K57" s="19"/>
      <c r="L57" s="19"/>
      <c r="M57" s="20"/>
    </row>
    <row r="58" spans="2:13">
      <c r="B58" s="5"/>
      <c r="C58" s="3"/>
      <c r="D58" s="3"/>
      <c r="E58" s="3"/>
      <c r="F58" s="10"/>
      <c r="G58" s="6"/>
      <c r="I58" s="22"/>
      <c r="J58" s="19"/>
      <c r="K58" s="19"/>
      <c r="L58" s="19"/>
      <c r="M58" s="20"/>
    </row>
    <row r="59" spans="2:13" ht="15" customHeight="1">
      <c r="B59" s="26" t="s">
        <v>22</v>
      </c>
      <c r="C59" s="324" t="s">
        <v>20</v>
      </c>
      <c r="D59" s="324"/>
      <c r="E59" s="324"/>
      <c r="F59" s="10"/>
      <c r="G59" s="6"/>
      <c r="I59" s="22"/>
      <c r="J59" s="19"/>
      <c r="K59" s="19"/>
      <c r="L59" s="19"/>
      <c r="M59" s="20"/>
    </row>
    <row r="60" spans="2:13" ht="28">
      <c r="B60" s="116" t="s">
        <v>1</v>
      </c>
      <c r="C60" s="117" t="s">
        <v>2</v>
      </c>
      <c r="D60" s="117" t="s">
        <v>50</v>
      </c>
      <c r="E60" s="117" t="s">
        <v>3</v>
      </c>
      <c r="F60" s="118" t="s">
        <v>8</v>
      </c>
      <c r="G60" s="6"/>
      <c r="I60" s="22"/>
      <c r="J60" s="19"/>
      <c r="K60" s="19"/>
      <c r="L60" s="19"/>
      <c r="M60" s="20"/>
    </row>
    <row r="61" spans="2:13">
      <c r="B61" s="112" t="s">
        <v>38</v>
      </c>
      <c r="C61" s="113">
        <v>85</v>
      </c>
      <c r="D61" s="114">
        <v>0</v>
      </c>
      <c r="E61" s="115">
        <v>1</v>
      </c>
      <c r="F61" s="35">
        <f>(LOOKUP(C61,{0,65,70,73,77,80,83,87,90,93,98},{0,1,2,2.25,2.5,3,3.25,3.5,4,4.25,4.5}))</f>
        <v>3.25</v>
      </c>
      <c r="G61" s="6"/>
      <c r="I61" s="21">
        <f t="shared" ref="I61:I70" si="3">+F61*E61</f>
        <v>3.25</v>
      </c>
      <c r="J61" s="19"/>
      <c r="K61" s="19"/>
      <c r="L61" s="19"/>
      <c r="M61" s="20"/>
    </row>
    <row r="62" spans="2:13">
      <c r="B62" s="112" t="s">
        <v>39</v>
      </c>
      <c r="C62" s="113">
        <v>89</v>
      </c>
      <c r="D62" s="114">
        <v>0</v>
      </c>
      <c r="E62" s="115">
        <v>1</v>
      </c>
      <c r="F62" s="35">
        <f>(LOOKUP(C62,{0,65,70,73,77,80,83,87,90,93,98},{0,1,2,2.25,2.5,3,3.25,3.5,4,4.25,4.5}))</f>
        <v>3.5</v>
      </c>
      <c r="G62" s="6"/>
      <c r="I62" s="21">
        <f t="shared" si="3"/>
        <v>3.5</v>
      </c>
      <c r="J62" s="19"/>
      <c r="K62" s="19"/>
      <c r="L62" s="19"/>
      <c r="M62" s="20"/>
    </row>
    <row r="63" spans="2:13">
      <c r="B63" s="112" t="s">
        <v>40</v>
      </c>
      <c r="C63" s="113">
        <v>87</v>
      </c>
      <c r="D63" s="114">
        <v>0</v>
      </c>
      <c r="E63" s="115">
        <v>1</v>
      </c>
      <c r="F63" s="35">
        <f>(LOOKUP(C63,{0,65,70,73,77,80,83,87,90,93,98},{0,1,2,2.25,2.5,3,3.25,3.5,4,4.25,4.5}))</f>
        <v>3.5</v>
      </c>
      <c r="G63" s="6"/>
      <c r="I63" s="21">
        <f t="shared" si="3"/>
        <v>3.5</v>
      </c>
      <c r="J63" s="19"/>
      <c r="K63" s="19"/>
      <c r="L63" s="19"/>
      <c r="M63" s="20"/>
    </row>
    <row r="64" spans="2:13">
      <c r="B64" s="112" t="s">
        <v>41</v>
      </c>
      <c r="C64" s="113">
        <v>90</v>
      </c>
      <c r="D64" s="114">
        <v>0</v>
      </c>
      <c r="E64" s="115">
        <v>1</v>
      </c>
      <c r="F64" s="35">
        <f>(LOOKUP(C64,{0,65,70,73,77,80,83,87,90,93,98},{0,1,2,2.25,2.5,3,3.25,3.5,4,4.25,4.5}))</f>
        <v>4</v>
      </c>
      <c r="G64" s="6"/>
      <c r="I64" s="21">
        <f t="shared" si="3"/>
        <v>4</v>
      </c>
      <c r="J64" s="19"/>
      <c r="K64" s="19"/>
      <c r="L64" s="19"/>
      <c r="M64" s="20"/>
    </row>
    <row r="65" spans="2:13">
      <c r="B65" s="112" t="s">
        <v>42</v>
      </c>
      <c r="C65" s="113">
        <v>87</v>
      </c>
      <c r="D65" s="114">
        <v>0</v>
      </c>
      <c r="E65" s="115">
        <v>1</v>
      </c>
      <c r="F65" s="35">
        <f>(LOOKUP(C65,{0,65,70,73,77,80,83,87,90,93,98},{0,1,2,2.25,2.5,3,3.25,3.5,4,4.25,4.5}))</f>
        <v>3.5</v>
      </c>
      <c r="G65" s="6"/>
      <c r="I65" s="21">
        <f t="shared" si="3"/>
        <v>3.5</v>
      </c>
      <c r="J65" s="19"/>
      <c r="K65" s="19"/>
      <c r="L65" s="19"/>
      <c r="M65" s="20"/>
    </row>
    <row r="66" spans="2:13">
      <c r="B66" s="112" t="s">
        <v>43</v>
      </c>
      <c r="C66" s="113">
        <v>98</v>
      </c>
      <c r="D66" s="114">
        <v>0</v>
      </c>
      <c r="E66" s="115">
        <v>1</v>
      </c>
      <c r="F66" s="35">
        <f>(LOOKUP(C66,{0,65,70,73,77,80,83,87,90,93,98},{0,1,2,2.25,2.5,3,3.25,3.5,4,4.25,4.5}))</f>
        <v>4.5</v>
      </c>
      <c r="G66" s="6"/>
      <c r="I66" s="21">
        <f t="shared" si="3"/>
        <v>4.5</v>
      </c>
      <c r="J66" s="19"/>
      <c r="K66" s="19"/>
      <c r="L66" s="19"/>
      <c r="M66" s="20"/>
    </row>
    <row r="67" spans="2:13">
      <c r="B67" s="112" t="s">
        <v>44</v>
      </c>
      <c r="C67" s="113">
        <v>96</v>
      </c>
      <c r="D67" s="114">
        <v>0</v>
      </c>
      <c r="E67" s="115">
        <v>1</v>
      </c>
      <c r="F67" s="35">
        <f>(LOOKUP(C67,{0,65,70,73,77,80,83,87,90,93,98},{0,1,2,2.25,2.5,3,3.25,3.5,4,4.25,4.5}))</f>
        <v>4.25</v>
      </c>
      <c r="G67" s="6"/>
      <c r="I67" s="21">
        <f t="shared" si="3"/>
        <v>4.25</v>
      </c>
      <c r="J67" s="19"/>
      <c r="K67" s="19"/>
      <c r="L67" s="19"/>
      <c r="M67" s="20"/>
    </row>
    <row r="68" spans="2:13">
      <c r="B68" s="32"/>
      <c r="C68" s="33"/>
      <c r="D68" s="34">
        <v>0</v>
      </c>
      <c r="E68" s="34"/>
      <c r="F68" s="35">
        <f>(LOOKUP(C68,{0,65,70,73,77,80,83,87,90,93,98},{0,1,2,2.25,2.5,3,3.25,3.5,4,4.25,4.5}))</f>
        <v>0</v>
      </c>
      <c r="G68" s="6"/>
      <c r="I68" s="21">
        <f t="shared" si="3"/>
        <v>0</v>
      </c>
      <c r="J68" s="19"/>
      <c r="K68" s="19"/>
      <c r="L68" s="19"/>
      <c r="M68" s="20"/>
    </row>
    <row r="69" spans="2:13">
      <c r="B69" s="32"/>
      <c r="C69" s="33"/>
      <c r="D69" s="34">
        <v>0</v>
      </c>
      <c r="E69" s="34"/>
      <c r="F69" s="35">
        <f>(LOOKUP(C69,{0,65,70,73,77,80,83,87,90,93,98},{0,1,2,2.25,2.5,3,3.25,3.5,4,4.25,4.5}))</f>
        <v>0</v>
      </c>
      <c r="G69" s="6"/>
      <c r="I69" s="21">
        <f t="shared" si="3"/>
        <v>0</v>
      </c>
      <c r="J69" s="19"/>
      <c r="K69" s="19"/>
      <c r="L69" s="19"/>
      <c r="M69" s="20"/>
    </row>
    <row r="70" spans="2:13">
      <c r="B70" s="32"/>
      <c r="C70" s="33"/>
      <c r="D70" s="34">
        <v>0</v>
      </c>
      <c r="E70" s="37"/>
      <c r="F70" s="35">
        <f>(LOOKUP(C70,{0,65,70,73,77,80,83,87,90,93,98},{0,1,2,2.25,2.5,3,3.25,3.5,4,4.25,4.5}))</f>
        <v>0</v>
      </c>
      <c r="G70" s="6"/>
      <c r="I70" s="21">
        <f t="shared" si="3"/>
        <v>0</v>
      </c>
      <c r="J70" s="19"/>
      <c r="K70" s="19"/>
      <c r="L70" s="19"/>
      <c r="M70" s="20"/>
    </row>
    <row r="71" spans="2:13" ht="17.25" customHeight="1">
      <c r="B71" s="38" t="s">
        <v>55</v>
      </c>
      <c r="C71" s="39">
        <f>SUM(E61:E70)</f>
        <v>7</v>
      </c>
      <c r="D71" s="49"/>
      <c r="E71" s="40"/>
      <c r="F71" s="42"/>
      <c r="G71" s="6"/>
      <c r="I71" s="22"/>
      <c r="J71" s="19"/>
      <c r="K71" s="19"/>
      <c r="L71" s="19"/>
      <c r="M71" s="20"/>
    </row>
    <row r="72" spans="2:13">
      <c r="B72" s="43" t="s">
        <v>14</v>
      </c>
      <c r="C72" s="58">
        <f>SUM(I61:I70)/SUM(E61:E70)</f>
        <v>3.7857142857142856</v>
      </c>
      <c r="D72" s="45"/>
      <c r="E72" s="46"/>
      <c r="F72" s="47"/>
      <c r="G72" s="6"/>
      <c r="I72" s="22"/>
      <c r="J72" s="19"/>
      <c r="K72" s="19"/>
      <c r="L72" s="19"/>
      <c r="M72" s="20"/>
    </row>
    <row r="73" spans="2:13">
      <c r="B73" s="43" t="s">
        <v>15</v>
      </c>
      <c r="C73" s="44">
        <f>SUM(I9:I70)/SUM(E9:E70)</f>
        <v>3.7391304347826089</v>
      </c>
      <c r="D73" s="45"/>
      <c r="E73" s="41"/>
      <c r="F73" s="47"/>
      <c r="G73" s="6"/>
      <c r="I73" s="22"/>
      <c r="J73" s="19"/>
      <c r="K73" s="19"/>
      <c r="L73" s="19"/>
      <c r="M73" s="20"/>
    </row>
    <row r="74" spans="2:13">
      <c r="B74" s="43" t="s">
        <v>62</v>
      </c>
      <c r="C74" s="60">
        <f>SUM(E8:E70)</f>
        <v>23</v>
      </c>
      <c r="D74" s="45"/>
      <c r="E74" s="41"/>
      <c r="F74" s="47"/>
      <c r="G74" s="6"/>
      <c r="I74" s="22"/>
      <c r="J74" s="19"/>
      <c r="K74" s="19"/>
      <c r="L74" s="19"/>
      <c r="M74" s="20"/>
    </row>
    <row r="75" spans="2:13" ht="15" thickBot="1">
      <c r="B75" s="27"/>
      <c r="C75" s="28"/>
      <c r="D75" s="28"/>
      <c r="E75" s="28"/>
      <c r="F75" s="11"/>
      <c r="G75" s="7"/>
      <c r="I75" s="22"/>
      <c r="J75" s="19"/>
      <c r="K75" s="19"/>
      <c r="L75" s="19"/>
      <c r="M75" s="20"/>
    </row>
    <row r="76" spans="2:13" s="59" customFormat="1" ht="15" thickBot="1">
      <c r="B76" s="65"/>
      <c r="C76" s="65"/>
      <c r="D76" s="65"/>
      <c r="E76" s="65"/>
      <c r="F76" s="66"/>
      <c r="G76" s="67"/>
      <c r="I76" s="22"/>
      <c r="J76" s="19"/>
      <c r="K76" s="19"/>
      <c r="L76" s="19"/>
      <c r="M76" s="20"/>
    </row>
    <row r="77" spans="2:13">
      <c r="B77" s="17" t="s">
        <v>12</v>
      </c>
      <c r="C77" s="323" t="s">
        <v>21</v>
      </c>
      <c r="D77" s="323"/>
      <c r="E77" s="323"/>
      <c r="F77" s="9"/>
      <c r="G77" s="4"/>
      <c r="I77" s="22"/>
      <c r="J77" s="19"/>
      <c r="K77" s="19"/>
      <c r="L77" s="19"/>
      <c r="M77" s="20"/>
    </row>
    <row r="78" spans="2:13" ht="28">
      <c r="B78" s="116" t="s">
        <v>1</v>
      </c>
      <c r="C78" s="117" t="s">
        <v>2</v>
      </c>
      <c r="D78" s="117" t="s">
        <v>50</v>
      </c>
      <c r="E78" s="117" t="s">
        <v>3</v>
      </c>
      <c r="F78" s="118" t="s">
        <v>8</v>
      </c>
      <c r="G78" s="6"/>
      <c r="I78" s="22"/>
      <c r="J78" s="19"/>
      <c r="K78" s="19"/>
      <c r="L78" s="19"/>
      <c r="M78" s="20"/>
    </row>
    <row r="79" spans="2:13">
      <c r="B79" s="112" t="s">
        <v>45</v>
      </c>
      <c r="C79" s="113">
        <v>92</v>
      </c>
      <c r="D79" s="114">
        <v>0</v>
      </c>
      <c r="E79" s="115">
        <v>1</v>
      </c>
      <c r="F79" s="35">
        <f>(LOOKUP(C79,{0,65,70,73,77,80,83,87,90,93,98},{0,1,2,2.25,2.5,3,3.25,3.5,4,4.25,4.5}))</f>
        <v>4</v>
      </c>
      <c r="G79" s="6"/>
      <c r="I79" s="21">
        <f t="shared" ref="I79:I88" si="4">+F79*E79</f>
        <v>4</v>
      </c>
      <c r="J79" s="19"/>
      <c r="K79" s="19"/>
      <c r="L79" s="19"/>
      <c r="M79" s="20"/>
    </row>
    <row r="80" spans="2:13">
      <c r="B80" s="112" t="s">
        <v>46</v>
      </c>
      <c r="C80" s="113">
        <v>93</v>
      </c>
      <c r="D80" s="114">
        <v>0</v>
      </c>
      <c r="E80" s="115">
        <v>1</v>
      </c>
      <c r="F80" s="35">
        <f>(LOOKUP(C80,{0,65,70,73,77,80,83,87,90,93,98},{0,1,2,2.25,2.5,3,3.25,3.5,4,4.25,4.5}))</f>
        <v>4.25</v>
      </c>
      <c r="G80" s="6"/>
      <c r="I80" s="21">
        <f t="shared" si="4"/>
        <v>4.25</v>
      </c>
      <c r="J80" s="19"/>
      <c r="K80" s="19"/>
      <c r="L80" s="19"/>
      <c r="M80" s="20"/>
    </row>
    <row r="81" spans="2:13">
      <c r="B81" s="112" t="s">
        <v>47</v>
      </c>
      <c r="C81" s="113">
        <v>85</v>
      </c>
      <c r="D81" s="114">
        <v>0</v>
      </c>
      <c r="E81" s="115">
        <v>1</v>
      </c>
      <c r="F81" s="35">
        <f>(LOOKUP(C81,{0,65,70,73,77,80,83,87,90,93,98},{0,1,2,2.25,2.5,3,3.25,3.5,4,4.25,4.5}))</f>
        <v>3.25</v>
      </c>
      <c r="G81" s="6"/>
      <c r="I81" s="21">
        <f t="shared" si="4"/>
        <v>3.25</v>
      </c>
      <c r="J81" s="19"/>
      <c r="K81" s="19"/>
      <c r="L81" s="19"/>
      <c r="M81" s="20"/>
    </row>
    <row r="82" spans="2:13">
      <c r="B82" s="112" t="s">
        <v>48</v>
      </c>
      <c r="C82" s="113">
        <v>83</v>
      </c>
      <c r="D82" s="114">
        <v>0</v>
      </c>
      <c r="E82" s="115">
        <v>1</v>
      </c>
      <c r="F82" s="35">
        <f>(LOOKUP(C82,{0,65,70,73,77,80,83,87,90,93,98},{0,1,2,2.25,2.5,3,3.25,3.5,4,4.25,4.5}))</f>
        <v>3.25</v>
      </c>
      <c r="G82" s="6"/>
      <c r="I82" s="21">
        <f t="shared" si="4"/>
        <v>3.25</v>
      </c>
      <c r="J82" s="19"/>
      <c r="K82" s="19"/>
      <c r="L82" s="19"/>
      <c r="M82" s="20"/>
    </row>
    <row r="83" spans="2:13">
      <c r="B83" s="112" t="s">
        <v>44</v>
      </c>
      <c r="C83" s="113">
        <v>95</v>
      </c>
      <c r="D83" s="114">
        <v>0</v>
      </c>
      <c r="E83" s="115">
        <v>1</v>
      </c>
      <c r="F83" s="35">
        <f>(LOOKUP(C83,{0,65,70,73,77,80,83,87,90,93,98},{0,1,2,2.25,2.5,3,3.25,3.5,4,4.25,4.5}))</f>
        <v>4.25</v>
      </c>
      <c r="G83" s="6"/>
      <c r="I83" s="21">
        <f t="shared" si="4"/>
        <v>4.25</v>
      </c>
      <c r="J83" s="19"/>
      <c r="K83" s="19"/>
      <c r="L83" s="19"/>
      <c r="M83" s="20"/>
    </row>
    <row r="84" spans="2:13">
      <c r="B84" s="112" t="s">
        <v>0</v>
      </c>
      <c r="C84" s="113">
        <v>82</v>
      </c>
      <c r="D84" s="114">
        <v>0</v>
      </c>
      <c r="E84" s="115">
        <v>1</v>
      </c>
      <c r="F84" s="35">
        <f>(LOOKUP(C84,{0,65,70,73,77,80,83,87,90,93,98},{0,1,2,2.25,2.5,3,3.25,3.5,4,4.25,4.5}))</f>
        <v>3</v>
      </c>
      <c r="G84" s="6"/>
      <c r="I84" s="21">
        <f t="shared" si="4"/>
        <v>3</v>
      </c>
      <c r="J84" s="19"/>
      <c r="K84" s="19"/>
      <c r="L84" s="19"/>
      <c r="M84" s="20"/>
    </row>
    <row r="85" spans="2:13">
      <c r="B85" s="112" t="s">
        <v>49</v>
      </c>
      <c r="C85" s="113">
        <v>96</v>
      </c>
      <c r="D85" s="114">
        <v>0</v>
      </c>
      <c r="E85" s="115">
        <v>1</v>
      </c>
      <c r="F85" s="35">
        <f>(LOOKUP(C85,{0,65,70,73,77,80,83,87,90,93,98},{0,1,2,2.25,2.5,3,3.25,3.5,4,4.25,4.5}))</f>
        <v>4.25</v>
      </c>
      <c r="G85" s="6"/>
      <c r="I85" s="21">
        <f t="shared" si="4"/>
        <v>4.25</v>
      </c>
      <c r="J85" s="19"/>
      <c r="K85" s="19"/>
      <c r="L85" s="19"/>
      <c r="M85" s="20"/>
    </row>
    <row r="86" spans="2:13">
      <c r="B86" s="32"/>
      <c r="C86" s="33"/>
      <c r="D86" s="34">
        <v>0</v>
      </c>
      <c r="E86" s="34"/>
      <c r="F86" s="35">
        <f>(LOOKUP(C86,{0,65,70,73,77,80,83,87,90,93,98},{0,1,2,2.25,2.5,3,3.25,3.5,4,4.25,4.5}))</f>
        <v>0</v>
      </c>
      <c r="G86" s="6"/>
      <c r="I86" s="21">
        <f t="shared" si="4"/>
        <v>0</v>
      </c>
      <c r="J86" s="19"/>
      <c r="K86" s="19"/>
      <c r="L86" s="19"/>
      <c r="M86" s="20"/>
    </row>
    <row r="87" spans="2:13">
      <c r="B87" s="32"/>
      <c r="C87" s="33"/>
      <c r="D87" s="34">
        <v>0</v>
      </c>
      <c r="E87" s="34"/>
      <c r="F87" s="35">
        <f>(LOOKUP(C87,{0,65,70,73,77,80,83,87,90,93,98},{0,1,2,2.25,2.5,3,3.25,3.5,4,4.25,4.5}))</f>
        <v>0</v>
      </c>
      <c r="G87" s="6"/>
      <c r="I87" s="21">
        <f t="shared" si="4"/>
        <v>0</v>
      </c>
      <c r="J87" s="19"/>
      <c r="K87" s="19"/>
      <c r="L87" s="19"/>
      <c r="M87" s="20"/>
    </row>
    <row r="88" spans="2:13">
      <c r="B88" s="32"/>
      <c r="C88" s="33"/>
      <c r="D88" s="34">
        <v>0</v>
      </c>
      <c r="E88" s="37"/>
      <c r="F88" s="35">
        <f>(LOOKUP(C88,{0,65,70,73,77,80,83,87,90,93,98},{0,1,2,2.25,2.5,3,3.25,3.5,4,4.25,4.5}))</f>
        <v>0</v>
      </c>
      <c r="G88" s="6"/>
      <c r="I88" s="21">
        <f t="shared" si="4"/>
        <v>0</v>
      </c>
      <c r="J88" s="19"/>
      <c r="K88" s="19"/>
      <c r="L88" s="19"/>
      <c r="M88" s="20"/>
    </row>
    <row r="89" spans="2:13" ht="18" customHeight="1">
      <c r="B89" s="38" t="s">
        <v>55</v>
      </c>
      <c r="C89" s="39">
        <f>SUM(E79:E88)</f>
        <v>7</v>
      </c>
      <c r="D89" s="49"/>
      <c r="E89" s="40"/>
      <c r="F89" s="42"/>
      <c r="G89" s="6"/>
      <c r="I89" s="22"/>
      <c r="J89" s="19"/>
      <c r="K89" s="19"/>
      <c r="L89" s="19"/>
      <c r="M89" s="20"/>
    </row>
    <row r="90" spans="2:13">
      <c r="B90" s="43" t="s">
        <v>14</v>
      </c>
      <c r="C90" s="58">
        <f>SUM(I79:I88)/SUM(E79:E88)</f>
        <v>3.75</v>
      </c>
      <c r="D90" s="45"/>
      <c r="E90" s="46"/>
      <c r="F90" s="47"/>
      <c r="G90" s="6"/>
      <c r="I90" s="22"/>
      <c r="J90" s="19"/>
      <c r="K90" s="19"/>
      <c r="L90" s="19"/>
      <c r="M90" s="20"/>
    </row>
    <row r="91" spans="2:13">
      <c r="B91" s="43" t="s">
        <v>15</v>
      </c>
      <c r="C91" s="44">
        <f>SUM(I9:I88)/SUM(E9:E88)</f>
        <v>3.7416666666666667</v>
      </c>
      <c r="D91" s="45"/>
      <c r="E91" s="41"/>
      <c r="F91" s="47"/>
      <c r="G91" s="6"/>
      <c r="I91" s="22"/>
      <c r="J91" s="19"/>
      <c r="K91" s="19"/>
      <c r="L91" s="19"/>
      <c r="M91" s="20"/>
    </row>
    <row r="92" spans="2:13">
      <c r="B92" s="43" t="s">
        <v>62</v>
      </c>
      <c r="C92" s="60">
        <f>SUM(E8:E88)</f>
        <v>30</v>
      </c>
      <c r="D92" s="45"/>
      <c r="E92" s="41"/>
      <c r="F92" s="47"/>
      <c r="G92" s="6"/>
      <c r="I92" s="22"/>
      <c r="J92" s="19"/>
      <c r="K92" s="19"/>
      <c r="L92" s="19"/>
      <c r="M92" s="20"/>
    </row>
    <row r="93" spans="2:13" ht="15" thickBot="1">
      <c r="B93" s="50"/>
      <c r="C93" s="51"/>
      <c r="D93" s="52"/>
      <c r="E93" s="51"/>
      <c r="F93" s="53"/>
      <c r="G93" s="7"/>
      <c r="I93" s="23"/>
      <c r="J93" s="24"/>
      <c r="K93" s="24"/>
      <c r="L93" s="24"/>
      <c r="M93" s="25"/>
    </row>
  </sheetData>
  <sheetProtection password="EB90" sheet="1" objects="1" scenarios="1" formatCells="0" formatColumns="0" formatRows="0" insertColumns="0" insertRows="0" insertHyperlinks="0" selectLockedCells="1"/>
  <mergeCells count="13">
    <mergeCell ref="I5:M5"/>
    <mergeCell ref="C24:E24"/>
    <mergeCell ref="C42:E42"/>
    <mergeCell ref="C59:E59"/>
    <mergeCell ref="C77:E77"/>
    <mergeCell ref="B6:G6"/>
    <mergeCell ref="I7:M8"/>
    <mergeCell ref="C7:E7"/>
    <mergeCell ref="B1:G1"/>
    <mergeCell ref="E2:G2"/>
    <mergeCell ref="E3:G3"/>
    <mergeCell ref="E4:G4"/>
    <mergeCell ref="E5:G5"/>
  </mergeCells>
  <phoneticPr fontId="25" type="noConversion"/>
  <printOptions horizontalCentered="1"/>
  <pageMargins left="0.25" right="0.25" top="0.75" bottom="0.75" header="0.3" footer="0.3"/>
  <pageSetup orientation="portrait"/>
  <headerFooter>
    <oddFooter xml:space="preserve">&amp;C&amp;"-,Bold"Grading/GPA Scale: &amp;"-,Regular"A+  98-100 (4.5), A 93-97 (4.25), A- 90-92 (4.0), B+ 87-89 (3.5), B 83-86 (3.25), B- 80-82 (3.0), C+ 77-79 (2.5), C 73-76 (2.25), C- 70-72 (2.0), D 65-69 (1.0), F 0-64 (0.0)C 70-79 </oddFooter>
  </headerFooter>
  <rowBreaks count="2" manualBreakCount="2">
    <brk id="40" max="16383" man="1"/>
    <brk id="75" max="16383" man="1"/>
  </rowBreak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5"/>
  </sheetPr>
  <dimension ref="A1:D16"/>
  <sheetViews>
    <sheetView showGridLines="0" view="pageLayout" workbookViewId="0">
      <selection activeCell="C7" sqref="C7"/>
    </sheetView>
  </sheetViews>
  <sheetFormatPr baseColWidth="10" defaultColWidth="8.83203125" defaultRowHeight="14" x14ac:dyDescent="0"/>
  <cols>
    <col min="1" max="1" width="9.1640625" style="62" customWidth="1"/>
    <col min="2" max="2" width="25.6640625" customWidth="1"/>
    <col min="3" max="3" width="39.33203125" customWidth="1"/>
  </cols>
  <sheetData>
    <row r="1" spans="1:4" ht="30" customHeight="1">
      <c r="A1" s="276" t="str">
        <f>IF('Student Info'!C8="[Name of Homeschool]","Please Enter Name of School Below",'Student Info'!C8)</f>
        <v>Please Enter Name of School Below</v>
      </c>
      <c r="B1" s="276"/>
      <c r="C1" s="276"/>
      <c r="D1" s="276"/>
    </row>
    <row r="2" spans="1:4" s="62" customFormat="1" ht="18.75" customHeight="1">
      <c r="A2" s="278"/>
      <c r="B2" s="278"/>
      <c r="C2" s="278"/>
      <c r="D2" s="278"/>
    </row>
    <row r="3" spans="1:4" ht="34.5" customHeight="1">
      <c r="A3" s="277" t="s">
        <v>92</v>
      </c>
      <c r="B3" s="277"/>
      <c r="C3" s="277"/>
      <c r="D3" s="277"/>
    </row>
    <row r="5" spans="1:4" s="62" customFormat="1"/>
    <row r="6" spans="1:4" s="62" customFormat="1"/>
    <row r="7" spans="1:4" ht="18">
      <c r="B7" s="98" t="s">
        <v>87</v>
      </c>
      <c r="C7" s="155" t="s">
        <v>160</v>
      </c>
    </row>
    <row r="8" spans="1:4" ht="18">
      <c r="B8" s="98" t="s">
        <v>88</v>
      </c>
      <c r="C8" s="99" t="s">
        <v>161</v>
      </c>
      <c r="D8" s="96"/>
    </row>
    <row r="9" spans="1:4" ht="18">
      <c r="B9" s="98" t="s">
        <v>89</v>
      </c>
      <c r="C9" s="100" t="s">
        <v>162</v>
      </c>
      <c r="D9" s="97"/>
    </row>
    <row r="10" spans="1:4" ht="18">
      <c r="B10" s="98" t="s">
        <v>90</v>
      </c>
      <c r="C10" s="100" t="s">
        <v>162</v>
      </c>
      <c r="D10" s="97"/>
    </row>
    <row r="11" spans="1:4" ht="18">
      <c r="B11" s="98" t="s">
        <v>91</v>
      </c>
      <c r="C11" s="100" t="s">
        <v>163</v>
      </c>
      <c r="D11" s="97"/>
    </row>
    <row r="12" spans="1:4" s="62" customFormat="1" ht="18">
      <c r="B12" s="98"/>
      <c r="C12" s="100"/>
      <c r="D12" s="97"/>
    </row>
    <row r="13" spans="1:4" s="62" customFormat="1" ht="18">
      <c r="B13" s="98"/>
      <c r="C13" s="100"/>
      <c r="D13" s="97"/>
    </row>
    <row r="15" spans="1:4" s="62" customFormat="1">
      <c r="A15" s="254"/>
      <c r="B15" s="254"/>
      <c r="C15" s="254"/>
      <c r="D15" s="254"/>
    </row>
    <row r="16" spans="1:4">
      <c r="A16" s="255"/>
      <c r="B16" s="255"/>
      <c r="C16" s="255"/>
      <c r="D16" s="255"/>
    </row>
  </sheetData>
  <sheetProtection password="EB90" sheet="1" objects="1" scenarios="1" formatCells="0" formatColumns="0" formatRows="0" insertColumns="0" insertRows="0" insertHyperlinks="0" selectLockedCells="1"/>
  <mergeCells count="3">
    <mergeCell ref="A1:D1"/>
    <mergeCell ref="A3:D3"/>
    <mergeCell ref="A2:D2"/>
  </mergeCells>
  <phoneticPr fontId="25" type="noConversion"/>
  <pageMargins left="0.7" right="0.7" top="0.75" bottom="0.75" header="0.3" footer="0.3"/>
  <pageSetup orientation="portrait"/>
  <headerFooter>
    <oddFooter>&amp;C©2011 M.A. Kelley and Company, Inc. (TheHomeSchoolMom.com); All rights reserved</oddFoot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6"/>
  </sheetPr>
  <dimension ref="A1:V34"/>
  <sheetViews>
    <sheetView showGridLines="0" workbookViewId="0">
      <selection activeCell="C11" sqref="C11"/>
    </sheetView>
  </sheetViews>
  <sheetFormatPr baseColWidth="10" defaultColWidth="9.1640625" defaultRowHeight="14" x14ac:dyDescent="0"/>
  <cols>
    <col min="1" max="1" width="17" style="61" customWidth="1"/>
    <col min="2" max="2" width="5.5" style="61" customWidth="1"/>
    <col min="3" max="3" width="8" style="61" customWidth="1"/>
    <col min="4" max="4" width="16.33203125" style="61" customWidth="1"/>
    <col min="5" max="5" width="8.5" style="78" customWidth="1"/>
    <col min="6" max="6" width="6.5" style="78" customWidth="1"/>
    <col min="7" max="7" width="5.5" style="61" customWidth="1"/>
    <col min="8" max="8" width="7.6640625" style="61" customWidth="1"/>
    <col min="9" max="9" width="16.33203125" style="61" customWidth="1"/>
    <col min="10" max="10" width="8.5" style="78" customWidth="1"/>
    <col min="11" max="11" width="6.33203125" style="61" customWidth="1"/>
    <col min="12" max="12" width="16.33203125" style="61" customWidth="1"/>
    <col min="13" max="13" width="8.5" style="78" customWidth="1"/>
    <col min="14" max="14" width="5.5" style="61" customWidth="1"/>
    <col min="15" max="15" width="6.33203125" style="61" customWidth="1"/>
    <col min="16" max="16" width="16.33203125" style="61" customWidth="1"/>
    <col min="17" max="17" width="8.5" style="78" customWidth="1"/>
    <col min="18" max="18" width="5.5" style="61" customWidth="1"/>
    <col min="19" max="19" width="6.5" style="61" customWidth="1"/>
    <col min="20" max="20" width="16.33203125" style="61" customWidth="1"/>
    <col min="21" max="21" width="9.83203125" style="61" customWidth="1"/>
    <col min="22" max="22" width="16.33203125" style="61" customWidth="1"/>
    <col min="23" max="16384" width="9.1640625" style="61"/>
  </cols>
  <sheetData>
    <row r="1" spans="1:22" ht="30" customHeight="1">
      <c r="A1" s="283" t="str">
        <f>IF('Student Info'!C8="[Name of Homeschool]","Please Enter Name of School on Student Info Tab",'Student Info'!C8)</f>
        <v>Please Enter Name of School on Student Info Tab</v>
      </c>
      <c r="B1" s="283"/>
      <c r="C1" s="283"/>
      <c r="D1" s="283"/>
      <c r="E1" s="283"/>
      <c r="F1" s="283"/>
      <c r="G1" s="283"/>
      <c r="H1" s="283"/>
      <c r="I1" s="283"/>
      <c r="J1" s="283"/>
      <c r="L1" s="185"/>
      <c r="M1" s="186"/>
      <c r="N1" s="185"/>
      <c r="O1" s="185"/>
      <c r="P1" s="185"/>
      <c r="Q1" s="186"/>
      <c r="R1" s="185"/>
      <c r="S1" s="185"/>
      <c r="T1" s="185"/>
      <c r="U1" s="185"/>
      <c r="V1" s="185"/>
    </row>
    <row r="2" spans="1:22" ht="18.75" customHeight="1">
      <c r="A2" s="256"/>
      <c r="B2" s="256"/>
      <c r="C2" s="256"/>
      <c r="D2" s="279"/>
      <c r="E2" s="279"/>
      <c r="F2" s="279"/>
      <c r="G2" s="279"/>
      <c r="H2" s="256"/>
      <c r="I2" s="256"/>
      <c r="J2" s="256"/>
      <c r="L2" s="185"/>
      <c r="M2" s="186"/>
      <c r="N2" s="185"/>
      <c r="O2" s="185"/>
      <c r="P2" s="185"/>
      <c r="Q2" s="186"/>
      <c r="R2" s="185"/>
      <c r="S2" s="185"/>
      <c r="T2" s="185"/>
      <c r="U2" s="185"/>
      <c r="V2" s="185"/>
    </row>
    <row r="3" spans="1:22" ht="28.5" customHeight="1">
      <c r="A3" s="284" t="s">
        <v>138</v>
      </c>
      <c r="B3" s="284"/>
      <c r="C3" s="284"/>
      <c r="D3" s="284"/>
      <c r="E3" s="284"/>
      <c r="F3" s="284"/>
      <c r="G3" s="284"/>
      <c r="H3" s="284"/>
      <c r="I3" s="284"/>
      <c r="J3" s="284"/>
      <c r="K3" s="77"/>
      <c r="L3" s="77"/>
      <c r="M3" s="77"/>
      <c r="N3" s="77"/>
      <c r="O3" s="77"/>
      <c r="P3" s="77"/>
      <c r="Q3" s="77"/>
      <c r="R3" s="77"/>
      <c r="S3" s="77"/>
      <c r="T3" s="77"/>
      <c r="U3" s="77"/>
      <c r="V3" s="77"/>
    </row>
    <row r="4" spans="1:22" ht="15" customHeight="1">
      <c r="A4" s="72"/>
      <c r="B4" s="72"/>
      <c r="C4" s="72"/>
      <c r="D4" s="77" t="s">
        <v>94</v>
      </c>
      <c r="E4" s="282" t="str">
        <f>IF('Student Info'!C7="[Name of Homeschool]","Please Enter Name of School on Student Info Tab",'Student Info'!C7)</f>
        <v>[Enter Student Name Here]</v>
      </c>
      <c r="F4" s="282"/>
      <c r="G4" s="282"/>
      <c r="H4" s="282"/>
      <c r="I4" s="282"/>
      <c r="J4" s="73"/>
      <c r="K4" s="72"/>
      <c r="L4" s="72"/>
      <c r="M4" s="73"/>
      <c r="N4" s="72"/>
      <c r="O4" s="72"/>
      <c r="P4" s="72"/>
      <c r="Q4" s="73"/>
      <c r="R4" s="72"/>
      <c r="S4" s="72"/>
      <c r="T4" s="72"/>
      <c r="U4" s="72"/>
      <c r="V4" s="72"/>
    </row>
    <row r="5" spans="1:22">
      <c r="A5" s="72"/>
      <c r="B5" s="72"/>
      <c r="C5" s="285" t="s">
        <v>62</v>
      </c>
      <c r="D5" s="285"/>
      <c r="E5" s="183">
        <f>+B19+G19+B34+G34+'Middle School Course Planner'!B32</f>
        <v>0</v>
      </c>
      <c r="F5" s="73"/>
      <c r="G5" s="72"/>
      <c r="H5" s="72"/>
      <c r="I5" s="72"/>
      <c r="J5" s="73"/>
      <c r="K5" s="72"/>
      <c r="L5" s="72"/>
      <c r="M5" s="73"/>
      <c r="N5" s="72"/>
      <c r="O5" s="72"/>
      <c r="P5" s="72"/>
      <c r="Q5" s="73"/>
      <c r="R5" s="72"/>
      <c r="S5" s="72"/>
      <c r="T5" s="72"/>
      <c r="U5" s="72"/>
      <c r="V5" s="72"/>
    </row>
    <row r="6" spans="1:22" ht="15" thickBot="1">
      <c r="A6" s="72"/>
      <c r="B6" s="72"/>
      <c r="C6" s="72"/>
      <c r="D6" s="72" t="s">
        <v>67</v>
      </c>
      <c r="E6" s="72"/>
      <c r="F6" s="72"/>
      <c r="G6" s="280" t="s">
        <v>68</v>
      </c>
      <c r="H6" s="280"/>
      <c r="I6" s="280"/>
      <c r="J6" s="280"/>
      <c r="K6" s="280"/>
      <c r="L6" s="280"/>
      <c r="M6" s="280"/>
      <c r="Q6" s="61"/>
      <c r="V6" s="72"/>
    </row>
    <row r="7" spans="1:22" ht="29.25" customHeight="1">
      <c r="A7" s="74" t="s">
        <v>71</v>
      </c>
      <c r="B7" s="81" t="s">
        <v>74</v>
      </c>
      <c r="C7" s="82" t="s">
        <v>85</v>
      </c>
      <c r="D7" s="82" t="s">
        <v>72</v>
      </c>
      <c r="E7" s="83" t="s">
        <v>73</v>
      </c>
      <c r="F7" s="88"/>
      <c r="G7" s="81" t="s">
        <v>74</v>
      </c>
      <c r="H7" s="82" t="s">
        <v>85</v>
      </c>
      <c r="I7" s="82" t="s">
        <v>72</v>
      </c>
      <c r="J7" s="83" t="s">
        <v>73</v>
      </c>
      <c r="K7" s="75"/>
      <c r="L7" s="75"/>
      <c r="M7" s="80"/>
      <c r="Q7" s="61"/>
      <c r="V7" s="74"/>
    </row>
    <row r="8" spans="1:22" ht="21" customHeight="1">
      <c r="A8" s="15" t="s">
        <v>75</v>
      </c>
      <c r="B8" s="156"/>
      <c r="C8" s="157"/>
      <c r="D8" s="157"/>
      <c r="E8" s="158"/>
      <c r="F8" s="88"/>
      <c r="G8" s="156"/>
      <c r="H8" s="157"/>
      <c r="I8" s="197"/>
      <c r="J8" s="158"/>
      <c r="K8" s="76"/>
      <c r="L8" s="76"/>
      <c r="M8" s="80"/>
      <c r="Q8" s="61"/>
      <c r="V8" s="74"/>
    </row>
    <row r="9" spans="1:22" ht="21" customHeight="1">
      <c r="A9" s="15" t="s">
        <v>76</v>
      </c>
      <c r="B9" s="156"/>
      <c r="C9" s="157"/>
      <c r="D9" s="157"/>
      <c r="E9" s="158"/>
      <c r="F9" s="88"/>
      <c r="G9" s="156"/>
      <c r="H9" s="157"/>
      <c r="I9" s="197"/>
      <c r="J9" s="158"/>
      <c r="K9" s="76"/>
      <c r="L9" s="76"/>
      <c r="M9" s="80"/>
      <c r="Q9" s="61"/>
      <c r="V9" s="74"/>
    </row>
    <row r="10" spans="1:22" ht="21" customHeight="1">
      <c r="A10" s="15" t="s">
        <v>77</v>
      </c>
      <c r="B10" s="156"/>
      <c r="C10" s="157"/>
      <c r="D10" s="197"/>
      <c r="E10" s="158"/>
      <c r="F10" s="88"/>
      <c r="G10" s="156"/>
      <c r="H10" s="157"/>
      <c r="I10" s="197"/>
      <c r="J10" s="158"/>
      <c r="K10" s="76"/>
      <c r="L10" s="76"/>
      <c r="M10" s="80"/>
      <c r="Q10" s="61"/>
      <c r="V10" s="74"/>
    </row>
    <row r="11" spans="1:22" ht="21" customHeight="1">
      <c r="A11" s="15" t="s">
        <v>78</v>
      </c>
      <c r="B11" s="156"/>
      <c r="C11" s="157"/>
      <c r="D11" s="157"/>
      <c r="E11" s="158"/>
      <c r="F11" s="88"/>
      <c r="G11" s="156"/>
      <c r="H11" s="157"/>
      <c r="I11" s="197"/>
      <c r="J11" s="158"/>
      <c r="K11" s="76"/>
      <c r="L11" s="76"/>
      <c r="M11" s="80"/>
      <c r="Q11" s="61"/>
      <c r="V11" s="74"/>
    </row>
    <row r="12" spans="1:22" ht="21" customHeight="1">
      <c r="A12" s="15" t="s">
        <v>79</v>
      </c>
      <c r="B12" s="156"/>
      <c r="C12" s="157"/>
      <c r="D12" s="157"/>
      <c r="E12" s="158"/>
      <c r="F12" s="88"/>
      <c r="G12" s="156"/>
      <c r="H12" s="157"/>
      <c r="I12" s="197"/>
      <c r="J12" s="158"/>
      <c r="K12" s="76"/>
      <c r="L12" s="76"/>
      <c r="M12" s="80"/>
      <c r="Q12" s="61"/>
      <c r="V12" s="74"/>
    </row>
    <row r="13" spans="1:22" ht="21" customHeight="1">
      <c r="A13" s="15" t="s">
        <v>0</v>
      </c>
      <c r="B13" s="156"/>
      <c r="C13" s="157"/>
      <c r="D13" s="157"/>
      <c r="E13" s="158"/>
      <c r="F13" s="88"/>
      <c r="G13" s="156"/>
      <c r="H13" s="157"/>
      <c r="I13" s="197"/>
      <c r="J13" s="158"/>
      <c r="K13" s="76"/>
      <c r="L13" s="76"/>
      <c r="M13" s="80"/>
      <c r="Q13" s="61"/>
      <c r="V13" s="74"/>
    </row>
    <row r="14" spans="1:22" ht="21" customHeight="1">
      <c r="A14" s="15" t="s">
        <v>80</v>
      </c>
      <c r="B14" s="156"/>
      <c r="C14" s="157"/>
      <c r="D14" s="157"/>
      <c r="E14" s="158"/>
      <c r="F14" s="88"/>
      <c r="G14" s="156"/>
      <c r="H14" s="157"/>
      <c r="I14" s="197"/>
      <c r="J14" s="158"/>
      <c r="K14" s="76"/>
      <c r="L14" s="76"/>
      <c r="M14" s="80"/>
      <c r="Q14" s="61"/>
      <c r="V14" s="74"/>
    </row>
    <row r="15" spans="1:22" ht="21" customHeight="1">
      <c r="A15" s="15" t="s">
        <v>81</v>
      </c>
      <c r="B15" s="156"/>
      <c r="C15" s="157"/>
      <c r="D15" s="157"/>
      <c r="E15" s="158"/>
      <c r="F15" s="88"/>
      <c r="G15" s="156"/>
      <c r="H15" s="157"/>
      <c r="I15" s="197"/>
      <c r="J15" s="158"/>
      <c r="K15" s="76"/>
      <c r="L15" s="76"/>
      <c r="M15" s="80"/>
      <c r="Q15" s="61"/>
      <c r="V15" s="74"/>
    </row>
    <row r="16" spans="1:22" ht="21" customHeight="1">
      <c r="A16" s="15" t="s">
        <v>82</v>
      </c>
      <c r="B16" s="156"/>
      <c r="C16" s="157"/>
      <c r="D16" s="157"/>
      <c r="E16" s="158"/>
      <c r="F16" s="88"/>
      <c r="G16" s="156"/>
      <c r="H16" s="157"/>
      <c r="I16" s="197"/>
      <c r="J16" s="258"/>
      <c r="K16" s="76"/>
      <c r="L16" s="76"/>
      <c r="M16" s="80"/>
      <c r="Q16" s="61"/>
      <c r="V16" s="74"/>
    </row>
    <row r="17" spans="1:22" ht="21" customHeight="1">
      <c r="A17" s="15" t="s">
        <v>83</v>
      </c>
      <c r="B17" s="156"/>
      <c r="C17" s="157"/>
      <c r="D17" s="157"/>
      <c r="E17" s="158"/>
      <c r="F17" s="88"/>
      <c r="G17" s="156"/>
      <c r="H17" s="157"/>
      <c r="I17" s="197"/>
      <c r="J17" s="158"/>
      <c r="K17" s="76"/>
      <c r="L17" s="76"/>
      <c r="M17" s="80"/>
      <c r="Q17" s="61"/>
      <c r="V17" s="74"/>
    </row>
    <row r="18" spans="1:22">
      <c r="A18" s="15"/>
      <c r="B18" s="159"/>
      <c r="C18" s="160"/>
      <c r="D18" s="160"/>
      <c r="E18" s="161"/>
      <c r="F18" s="89"/>
      <c r="G18" s="159"/>
      <c r="H18" s="160"/>
      <c r="I18" s="198"/>
      <c r="J18" s="161"/>
      <c r="K18" s="2"/>
      <c r="L18" s="2"/>
      <c r="M18" s="87"/>
      <c r="Q18" s="61"/>
    </row>
    <row r="19" spans="1:22" ht="15" thickBot="1">
      <c r="A19" s="61" t="s">
        <v>84</v>
      </c>
      <c r="B19" s="95">
        <f>SUM(B8:B18)</f>
        <v>0</v>
      </c>
      <c r="C19" s="85"/>
      <c r="D19" s="85"/>
      <c r="E19" s="93">
        <f>SUM(E8:E18)</f>
        <v>0</v>
      </c>
      <c r="F19" s="90"/>
      <c r="G19" s="95">
        <f>SUM(G8:G18)</f>
        <v>0</v>
      </c>
      <c r="H19" s="85"/>
      <c r="I19" s="199"/>
      <c r="J19" s="93">
        <f>SUM(J8:J18)</f>
        <v>0</v>
      </c>
      <c r="K19" s="2"/>
      <c r="L19" s="2"/>
      <c r="M19" s="2"/>
      <c r="Q19" s="61"/>
    </row>
    <row r="21" spans="1:22" ht="15" thickBot="1">
      <c r="B21" s="280" t="s">
        <v>69</v>
      </c>
      <c r="C21" s="280"/>
      <c r="D21" s="280"/>
      <c r="E21" s="280"/>
      <c r="F21" s="76"/>
      <c r="G21" s="280" t="s">
        <v>70</v>
      </c>
      <c r="H21" s="280"/>
      <c r="I21" s="280"/>
      <c r="J21" s="280"/>
      <c r="K21" s="281"/>
      <c r="L21" s="281"/>
      <c r="M21" s="281"/>
    </row>
    <row r="22" spans="1:22" ht="27" customHeight="1">
      <c r="A22" s="74" t="s">
        <v>71</v>
      </c>
      <c r="B22" s="81" t="s">
        <v>74</v>
      </c>
      <c r="C22" s="82" t="s">
        <v>85</v>
      </c>
      <c r="D22" s="82" t="s">
        <v>72</v>
      </c>
      <c r="E22" s="83" t="s">
        <v>73</v>
      </c>
      <c r="F22" s="88"/>
      <c r="G22" s="81" t="s">
        <v>74</v>
      </c>
      <c r="H22" s="82" t="s">
        <v>85</v>
      </c>
      <c r="I22" s="82" t="s">
        <v>72</v>
      </c>
      <c r="J22" s="86" t="s">
        <v>73</v>
      </c>
      <c r="K22" s="2"/>
      <c r="L22" s="2"/>
      <c r="M22" s="87"/>
    </row>
    <row r="23" spans="1:22" ht="21" customHeight="1">
      <c r="A23" s="15" t="s">
        <v>75</v>
      </c>
      <c r="B23" s="156"/>
      <c r="C23" s="157"/>
      <c r="D23" s="157"/>
      <c r="E23" s="158"/>
      <c r="F23" s="88"/>
      <c r="G23" s="156"/>
      <c r="H23" s="157"/>
      <c r="I23" s="157"/>
      <c r="J23" s="162"/>
      <c r="K23" s="2"/>
      <c r="L23" s="2"/>
      <c r="M23" s="87"/>
    </row>
    <row r="24" spans="1:22" ht="21" customHeight="1">
      <c r="A24" s="15" t="s">
        <v>76</v>
      </c>
      <c r="B24" s="156"/>
      <c r="C24" s="157"/>
      <c r="D24" s="157"/>
      <c r="E24" s="158"/>
      <c r="F24" s="88"/>
      <c r="G24" s="156"/>
      <c r="H24" s="157"/>
      <c r="I24" s="157"/>
      <c r="J24" s="162"/>
      <c r="K24" s="2"/>
      <c r="L24" s="2"/>
      <c r="M24" s="87"/>
    </row>
    <row r="25" spans="1:22" ht="21" customHeight="1">
      <c r="A25" s="15" t="s">
        <v>77</v>
      </c>
      <c r="B25" s="156"/>
      <c r="C25" s="157"/>
      <c r="D25" s="157"/>
      <c r="E25" s="158"/>
      <c r="F25" s="88"/>
      <c r="G25" s="156"/>
      <c r="H25" s="157"/>
      <c r="I25" s="157"/>
      <c r="J25" s="162"/>
      <c r="K25" s="2"/>
      <c r="L25" s="2"/>
      <c r="M25" s="87"/>
    </row>
    <row r="26" spans="1:22" ht="21" customHeight="1">
      <c r="A26" s="15" t="s">
        <v>78</v>
      </c>
      <c r="B26" s="156"/>
      <c r="C26" s="157"/>
      <c r="D26" s="157"/>
      <c r="E26" s="158"/>
      <c r="F26" s="88"/>
      <c r="G26" s="156"/>
      <c r="H26" s="157"/>
      <c r="I26" s="157"/>
      <c r="J26" s="162"/>
      <c r="K26" s="2"/>
      <c r="L26" s="2"/>
      <c r="M26" s="87"/>
    </row>
    <row r="27" spans="1:22" ht="21" customHeight="1">
      <c r="A27" s="15" t="s">
        <v>79</v>
      </c>
      <c r="B27" s="156"/>
      <c r="C27" s="157"/>
      <c r="D27" s="157"/>
      <c r="E27" s="158"/>
      <c r="F27" s="88"/>
      <c r="G27" s="156"/>
      <c r="H27" s="157"/>
      <c r="I27" s="157"/>
      <c r="J27" s="162"/>
      <c r="K27" s="2"/>
      <c r="L27" s="2"/>
      <c r="M27" s="87"/>
    </row>
    <row r="28" spans="1:22" ht="21" customHeight="1">
      <c r="A28" s="15" t="s">
        <v>0</v>
      </c>
      <c r="B28" s="156"/>
      <c r="C28" s="157"/>
      <c r="D28" s="157"/>
      <c r="E28" s="158"/>
      <c r="F28" s="88"/>
      <c r="G28" s="156"/>
      <c r="H28" s="157"/>
      <c r="I28" s="157"/>
      <c r="J28" s="162"/>
      <c r="K28" s="2"/>
      <c r="L28" s="2"/>
      <c r="M28" s="87"/>
    </row>
    <row r="29" spans="1:22" ht="21" customHeight="1">
      <c r="A29" s="15" t="s">
        <v>80</v>
      </c>
      <c r="B29" s="156"/>
      <c r="C29" s="157"/>
      <c r="D29" s="157"/>
      <c r="E29" s="158"/>
      <c r="F29" s="88"/>
      <c r="G29" s="156"/>
      <c r="H29" s="157"/>
      <c r="I29" s="157"/>
      <c r="J29" s="162"/>
      <c r="K29" s="2"/>
      <c r="L29" s="2"/>
      <c r="M29" s="87"/>
    </row>
    <row r="30" spans="1:22" ht="21" customHeight="1">
      <c r="A30" s="15" t="s">
        <v>81</v>
      </c>
      <c r="B30" s="156"/>
      <c r="C30" s="157"/>
      <c r="D30" s="157"/>
      <c r="E30" s="158"/>
      <c r="F30" s="88"/>
      <c r="G30" s="156"/>
      <c r="H30" s="157"/>
      <c r="I30" s="157"/>
      <c r="J30" s="162"/>
      <c r="K30" s="2"/>
      <c r="L30" s="2"/>
      <c r="M30" s="87"/>
    </row>
    <row r="31" spans="1:22" ht="21" customHeight="1">
      <c r="A31" s="15" t="s">
        <v>82</v>
      </c>
      <c r="B31" s="156"/>
      <c r="C31" s="157"/>
      <c r="D31" s="157"/>
      <c r="E31" s="158"/>
      <c r="F31" s="88"/>
      <c r="G31" s="156"/>
      <c r="H31" s="157"/>
      <c r="I31" s="157"/>
      <c r="J31" s="162"/>
      <c r="K31" s="2"/>
      <c r="L31" s="2"/>
      <c r="M31" s="87"/>
    </row>
    <row r="32" spans="1:22" ht="21" customHeight="1">
      <c r="A32" s="15" t="s">
        <v>83</v>
      </c>
      <c r="B32" s="156"/>
      <c r="C32" s="157"/>
      <c r="D32" s="157"/>
      <c r="E32" s="158"/>
      <c r="F32" s="88"/>
      <c r="G32" s="156"/>
      <c r="H32" s="157"/>
      <c r="I32" s="157"/>
      <c r="J32" s="162"/>
      <c r="K32" s="2"/>
      <c r="L32" s="2"/>
      <c r="M32" s="87"/>
    </row>
    <row r="33" spans="1:13">
      <c r="A33" s="15"/>
      <c r="B33" s="159"/>
      <c r="C33" s="160"/>
      <c r="D33" s="160"/>
      <c r="E33" s="161"/>
      <c r="F33" s="89"/>
      <c r="G33" s="159"/>
      <c r="H33" s="160"/>
      <c r="I33" s="160"/>
      <c r="J33" s="163"/>
      <c r="K33" s="2"/>
      <c r="L33" s="2"/>
      <c r="M33" s="87"/>
    </row>
    <row r="34" spans="1:13" ht="15" thickBot="1">
      <c r="A34" s="61" t="s">
        <v>84</v>
      </c>
      <c r="B34" s="95">
        <f>SUM(B23:B33)</f>
        <v>0</v>
      </c>
      <c r="C34" s="85"/>
      <c r="D34" s="85"/>
      <c r="E34" s="94">
        <f>SUM(E23:E33)</f>
        <v>0</v>
      </c>
      <c r="F34" s="90"/>
      <c r="G34" s="95">
        <f>SUM(G23:G33)</f>
        <v>0</v>
      </c>
      <c r="H34" s="85"/>
      <c r="I34" s="85"/>
      <c r="J34" s="94">
        <f>SUM(J23:J33)</f>
        <v>0</v>
      </c>
      <c r="K34" s="2"/>
      <c r="L34" s="2"/>
      <c r="M34" s="87"/>
    </row>
  </sheetData>
  <sheetProtection password="EB90" sheet="1" objects="1" scenarios="1" formatCells="0" formatColumns="0" formatRows="0" insertColumns="0" insertRows="0" insertHyperlinks="0" selectLockedCells="1"/>
  <mergeCells count="10">
    <mergeCell ref="A1:J1"/>
    <mergeCell ref="A3:J3"/>
    <mergeCell ref="G6:J6"/>
    <mergeCell ref="K6:M6"/>
    <mergeCell ref="C5:D5"/>
    <mergeCell ref="D2:G2"/>
    <mergeCell ref="B21:E21"/>
    <mergeCell ref="G21:J21"/>
    <mergeCell ref="K21:M21"/>
    <mergeCell ref="E4:I4"/>
  </mergeCells>
  <pageMargins left="0.2" right="0.2" top="0.5" bottom="0.5" header="0.3" footer="0.3"/>
  <pageSetup orientation="portrait"/>
  <headerFooter>
    <oddHeader>&amp;C&amp;"-,Bold"High School Course Planning Worksheet</oddHeader>
    <oddFooter>&amp;C©2011 M.A. Kelley and Company, Inc. (TheHomeSchoolMom.com); All rights reserved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6"/>
  </sheetPr>
  <dimension ref="A1:V41"/>
  <sheetViews>
    <sheetView showGridLines="0" workbookViewId="0">
      <selection activeCell="A8" sqref="A8"/>
    </sheetView>
  </sheetViews>
  <sheetFormatPr baseColWidth="10" defaultColWidth="9.1640625" defaultRowHeight="14" x14ac:dyDescent="0"/>
  <cols>
    <col min="1" max="1" width="17" style="61" customWidth="1"/>
    <col min="2" max="2" width="5.5" style="61" customWidth="1"/>
    <col min="3" max="3" width="8" style="61" customWidth="1"/>
    <col min="4" max="4" width="16.33203125" style="61" customWidth="1"/>
    <col min="5" max="5" width="8.5" style="78" customWidth="1"/>
    <col min="6" max="6" width="4.5" style="78" customWidth="1"/>
    <col min="7" max="7" width="5.5" style="61" customWidth="1"/>
    <col min="8" max="8" width="7.6640625" style="61" customWidth="1"/>
    <col min="9" max="9" width="16.33203125" style="61" customWidth="1"/>
    <col min="10" max="10" width="8.5" style="78" customWidth="1"/>
    <col min="11" max="11" width="6.33203125" style="61" customWidth="1"/>
    <col min="12" max="12" width="16.33203125" style="61" customWidth="1"/>
    <col min="13" max="13" width="8.5" style="78" customWidth="1"/>
    <col min="14" max="14" width="5.5" style="61" customWidth="1"/>
    <col min="15" max="15" width="6.33203125" style="61" customWidth="1"/>
    <col min="16" max="16" width="16.33203125" style="61" customWidth="1"/>
    <col min="17" max="17" width="8.5" style="78" customWidth="1"/>
    <col min="18" max="18" width="5.5" style="61" customWidth="1"/>
    <col min="19" max="19" width="6.5" style="61" customWidth="1"/>
    <col min="20" max="20" width="16.33203125" style="61" customWidth="1"/>
    <col min="21" max="21" width="9.83203125" style="61" customWidth="1"/>
    <col min="22" max="22" width="16.33203125" style="61" customWidth="1"/>
    <col min="23" max="16384" width="9.1640625" style="61"/>
  </cols>
  <sheetData>
    <row r="1" spans="1:22" ht="30" customHeight="1">
      <c r="A1" s="286" t="str">
        <f>IF('Student Info'!C8="[Name of Homeschool]","Please Enter Name of School on Student Info Tab",'Student Info'!C8)</f>
        <v>Please Enter Name of School on Student Info Tab</v>
      </c>
      <c r="B1" s="286"/>
      <c r="C1" s="286"/>
      <c r="D1" s="286"/>
      <c r="E1" s="286"/>
      <c r="F1" s="286"/>
      <c r="G1" s="286"/>
      <c r="H1" s="286"/>
      <c r="I1" s="286"/>
      <c r="J1" s="286"/>
      <c r="L1" s="185"/>
      <c r="M1" s="186"/>
      <c r="N1" s="185"/>
      <c r="O1" s="185"/>
      <c r="P1" s="185"/>
      <c r="Q1" s="186"/>
      <c r="R1" s="185"/>
      <c r="S1" s="185"/>
      <c r="T1" s="185"/>
      <c r="U1" s="185"/>
      <c r="V1" s="185"/>
    </row>
    <row r="2" spans="1:22" ht="18.75" customHeight="1">
      <c r="A2" s="257"/>
      <c r="B2" s="257"/>
      <c r="C2" s="257"/>
      <c r="D2" s="288"/>
      <c r="E2" s="288"/>
      <c r="F2" s="288"/>
      <c r="G2" s="288"/>
      <c r="H2" s="257"/>
      <c r="I2" s="257"/>
      <c r="J2" s="257"/>
      <c r="L2" s="185"/>
      <c r="M2" s="186"/>
      <c r="N2" s="185"/>
      <c r="O2" s="185"/>
      <c r="P2" s="185"/>
      <c r="Q2" s="186"/>
      <c r="R2" s="185"/>
      <c r="S2" s="185"/>
      <c r="T2" s="185"/>
      <c r="U2" s="185"/>
      <c r="V2" s="185"/>
    </row>
    <row r="3" spans="1:22" ht="28.5" customHeight="1">
      <c r="A3" s="287" t="s">
        <v>139</v>
      </c>
      <c r="B3" s="287"/>
      <c r="C3" s="287"/>
      <c r="D3" s="287"/>
      <c r="E3" s="287"/>
      <c r="F3" s="287"/>
      <c r="G3" s="287"/>
      <c r="H3" s="287"/>
      <c r="I3" s="287"/>
      <c r="J3" s="287"/>
      <c r="K3" s="77"/>
      <c r="L3" s="187"/>
      <c r="M3" s="187"/>
      <c r="N3" s="187"/>
      <c r="O3" s="187"/>
      <c r="P3" s="187"/>
      <c r="Q3" s="187"/>
      <c r="R3" s="187"/>
      <c r="S3" s="187"/>
      <c r="T3" s="187"/>
      <c r="U3" s="187"/>
      <c r="V3" s="187"/>
    </row>
    <row r="4" spans="1:22" ht="15" customHeight="1">
      <c r="A4" s="72"/>
      <c r="B4" s="72"/>
      <c r="C4" s="72"/>
      <c r="D4" s="77" t="s">
        <v>94</v>
      </c>
      <c r="E4" s="282" t="str">
        <f>IF('Student Info'!C7="[Enter Student Name Here]","Please Enter Name on Student Info Tab",'Student Info'!C7)</f>
        <v>Please Enter Name on Student Info Tab</v>
      </c>
      <c r="F4" s="282"/>
      <c r="G4" s="282"/>
      <c r="H4" s="282"/>
      <c r="I4" s="282"/>
      <c r="J4" s="101"/>
      <c r="K4" s="72"/>
      <c r="L4" s="188"/>
      <c r="M4" s="189"/>
      <c r="N4" s="188"/>
      <c r="O4" s="188"/>
      <c r="P4" s="188"/>
      <c r="Q4" s="189"/>
      <c r="R4" s="188"/>
      <c r="S4" s="188"/>
      <c r="T4" s="188"/>
      <c r="U4" s="188"/>
      <c r="V4" s="188"/>
    </row>
    <row r="5" spans="1:22">
      <c r="A5" s="72"/>
      <c r="B5" s="72"/>
      <c r="C5" s="72"/>
      <c r="D5" s="72"/>
      <c r="E5" s="101"/>
      <c r="F5" s="101"/>
      <c r="G5" s="72"/>
      <c r="H5" s="72"/>
      <c r="I5" s="72"/>
      <c r="J5" s="101"/>
      <c r="K5" s="72"/>
      <c r="L5" s="188"/>
      <c r="M5" s="189"/>
      <c r="N5" s="188"/>
      <c r="O5" s="188"/>
      <c r="P5" s="188"/>
      <c r="Q5" s="189"/>
      <c r="R5" s="188"/>
      <c r="S5" s="188"/>
      <c r="T5" s="188"/>
      <c r="U5" s="188"/>
      <c r="V5" s="188"/>
    </row>
    <row r="6" spans="1:22" ht="15" thickBot="1">
      <c r="A6" s="72"/>
      <c r="B6" s="72"/>
      <c r="C6" s="72"/>
      <c r="D6" s="72" t="s">
        <v>141</v>
      </c>
      <c r="E6" s="72"/>
      <c r="F6" s="72"/>
      <c r="G6" s="280" t="s">
        <v>142</v>
      </c>
      <c r="H6" s="280"/>
      <c r="I6" s="280"/>
      <c r="J6" s="280"/>
      <c r="K6" s="184"/>
      <c r="L6" s="190"/>
      <c r="M6" s="190"/>
      <c r="N6" s="185"/>
      <c r="O6" s="185"/>
      <c r="P6" s="185"/>
      <c r="Q6" s="185"/>
      <c r="R6" s="185"/>
      <c r="S6" s="185"/>
      <c r="T6" s="185"/>
      <c r="U6" s="185"/>
      <c r="V6" s="188"/>
    </row>
    <row r="7" spans="1:22" ht="34.5" customHeight="1">
      <c r="A7" s="74" t="s">
        <v>71</v>
      </c>
      <c r="B7" s="164"/>
      <c r="C7" s="165" t="s">
        <v>85</v>
      </c>
      <c r="D7" s="165" t="s">
        <v>72</v>
      </c>
      <c r="E7" s="166" t="s">
        <v>73</v>
      </c>
      <c r="F7" s="88"/>
      <c r="G7" s="164"/>
      <c r="H7" s="165" t="s">
        <v>85</v>
      </c>
      <c r="I7" s="165" t="s">
        <v>72</v>
      </c>
      <c r="J7" s="166" t="s">
        <v>73</v>
      </c>
      <c r="K7" s="75"/>
      <c r="L7" s="191"/>
      <c r="M7" s="192"/>
      <c r="N7" s="185"/>
      <c r="O7" s="185"/>
      <c r="P7" s="185"/>
      <c r="Q7" s="185"/>
      <c r="R7" s="185"/>
      <c r="S7" s="185"/>
      <c r="T7" s="185"/>
      <c r="U7" s="185"/>
      <c r="V7" s="193"/>
    </row>
    <row r="8" spans="1:22" ht="22.5" customHeight="1">
      <c r="A8" s="15"/>
      <c r="B8" s="156"/>
      <c r="C8" s="157"/>
      <c r="D8" s="157"/>
      <c r="E8" s="158"/>
      <c r="F8" s="88"/>
      <c r="G8" s="156"/>
      <c r="H8" s="157"/>
      <c r="I8" s="197"/>
      <c r="J8" s="158"/>
      <c r="K8" s="79"/>
      <c r="L8" s="194"/>
      <c r="M8" s="192"/>
      <c r="N8" s="185"/>
      <c r="O8" s="185"/>
      <c r="P8" s="185"/>
      <c r="Q8" s="185"/>
      <c r="R8" s="185"/>
      <c r="S8" s="185"/>
      <c r="T8" s="185"/>
      <c r="U8" s="185"/>
      <c r="V8" s="193"/>
    </row>
    <row r="9" spans="1:22" ht="22.5" customHeight="1">
      <c r="A9" s="15" t="s">
        <v>76</v>
      </c>
      <c r="B9" s="156"/>
      <c r="C9" s="157"/>
      <c r="D9" s="157"/>
      <c r="E9" s="158"/>
      <c r="F9" s="88"/>
      <c r="G9" s="156"/>
      <c r="H9" s="157"/>
      <c r="I9" s="197"/>
      <c r="J9" s="158"/>
      <c r="K9" s="79"/>
      <c r="L9" s="194"/>
      <c r="M9" s="192"/>
      <c r="N9" s="185"/>
      <c r="O9" s="185"/>
      <c r="P9" s="185"/>
      <c r="Q9" s="185"/>
      <c r="R9" s="185"/>
      <c r="S9" s="185"/>
      <c r="T9" s="185"/>
      <c r="U9" s="185"/>
      <c r="V9" s="193"/>
    </row>
    <row r="10" spans="1:22" ht="22.5" customHeight="1">
      <c r="A10" s="15" t="s">
        <v>77</v>
      </c>
      <c r="B10" s="156"/>
      <c r="C10" s="157"/>
      <c r="D10" s="197"/>
      <c r="E10" s="158"/>
      <c r="F10" s="88"/>
      <c r="G10" s="156"/>
      <c r="H10" s="157"/>
      <c r="I10" s="197"/>
      <c r="J10" s="158"/>
      <c r="K10" s="79"/>
      <c r="L10" s="194"/>
      <c r="M10" s="192"/>
      <c r="N10" s="185"/>
      <c r="O10" s="185"/>
      <c r="P10" s="185"/>
      <c r="Q10" s="185"/>
      <c r="R10" s="185"/>
      <c r="S10" s="185"/>
      <c r="T10" s="185"/>
      <c r="U10" s="185"/>
      <c r="V10" s="193"/>
    </row>
    <row r="11" spans="1:22" ht="22.5" customHeight="1">
      <c r="A11" s="15" t="s">
        <v>78</v>
      </c>
      <c r="B11" s="156"/>
      <c r="C11" s="157"/>
      <c r="D11" s="157"/>
      <c r="E11" s="158"/>
      <c r="F11" s="88"/>
      <c r="G11" s="156"/>
      <c r="H11" s="157"/>
      <c r="I11" s="197"/>
      <c r="J11" s="158"/>
      <c r="K11" s="79"/>
      <c r="L11" s="194"/>
      <c r="M11" s="192"/>
      <c r="N11" s="185"/>
      <c r="O11" s="185"/>
      <c r="P11" s="185"/>
      <c r="Q11" s="185"/>
      <c r="R11" s="185"/>
      <c r="S11" s="185"/>
      <c r="T11" s="185"/>
      <c r="U11" s="185"/>
      <c r="V11" s="193"/>
    </row>
    <row r="12" spans="1:22" ht="22.5" customHeight="1">
      <c r="A12" s="15" t="s">
        <v>80</v>
      </c>
      <c r="B12" s="156"/>
      <c r="C12" s="157"/>
      <c r="D12" s="157"/>
      <c r="E12" s="158"/>
      <c r="F12" s="88"/>
      <c r="G12" s="156"/>
      <c r="H12" s="157"/>
      <c r="I12" s="197"/>
      <c r="J12" s="158"/>
      <c r="K12" s="79"/>
      <c r="L12" s="194"/>
      <c r="M12" s="192"/>
      <c r="N12" s="185"/>
      <c r="O12" s="185"/>
      <c r="P12" s="185"/>
      <c r="Q12" s="185"/>
      <c r="R12" s="185"/>
      <c r="S12" s="185"/>
      <c r="T12" s="185"/>
      <c r="U12" s="185"/>
      <c r="V12" s="193"/>
    </row>
    <row r="13" spans="1:22" ht="22.5" customHeight="1">
      <c r="A13" s="15" t="s">
        <v>81</v>
      </c>
      <c r="B13" s="156"/>
      <c r="C13" s="157"/>
      <c r="D13" s="157"/>
      <c r="E13" s="158"/>
      <c r="F13" s="88"/>
      <c r="G13" s="156"/>
      <c r="H13" s="157"/>
      <c r="I13" s="197"/>
      <c r="J13" s="158"/>
      <c r="K13" s="79"/>
      <c r="L13" s="194"/>
      <c r="M13" s="192"/>
      <c r="N13" s="185"/>
      <c r="O13" s="185"/>
      <c r="P13" s="185"/>
      <c r="Q13" s="185"/>
      <c r="R13" s="185"/>
      <c r="S13" s="185"/>
      <c r="T13" s="185"/>
      <c r="U13" s="185"/>
      <c r="V13" s="193"/>
    </row>
    <row r="14" spans="1:22" ht="22.5" customHeight="1">
      <c r="A14" s="15" t="s">
        <v>82</v>
      </c>
      <c r="B14" s="156"/>
      <c r="C14" s="157"/>
      <c r="D14" s="157"/>
      <c r="E14" s="158"/>
      <c r="F14" s="88"/>
      <c r="G14" s="156"/>
      <c r="H14" s="157"/>
      <c r="I14" s="197"/>
      <c r="J14" s="158"/>
      <c r="K14" s="79"/>
      <c r="L14" s="194"/>
      <c r="M14" s="192"/>
      <c r="N14" s="185"/>
      <c r="O14" s="185"/>
      <c r="P14" s="185"/>
      <c r="Q14" s="185"/>
      <c r="R14" s="185"/>
      <c r="S14" s="185"/>
      <c r="T14" s="185"/>
      <c r="U14" s="185"/>
      <c r="V14" s="193"/>
    </row>
    <row r="15" spans="1:22" ht="22.5" customHeight="1">
      <c r="A15" s="15" t="s">
        <v>143</v>
      </c>
      <c r="B15" s="156"/>
      <c r="C15" s="157"/>
      <c r="D15" s="157"/>
      <c r="E15" s="158"/>
      <c r="F15" s="88"/>
      <c r="G15" s="156"/>
      <c r="H15" s="157"/>
      <c r="I15" s="197"/>
      <c r="J15" s="158"/>
      <c r="K15" s="79"/>
      <c r="L15" s="194"/>
      <c r="M15" s="192"/>
      <c r="N15" s="185"/>
      <c r="O15" s="185"/>
      <c r="P15" s="185"/>
      <c r="Q15" s="185"/>
      <c r="R15" s="185"/>
      <c r="S15" s="185"/>
      <c r="T15" s="185"/>
      <c r="U15" s="185"/>
      <c r="V15" s="193"/>
    </row>
    <row r="16" spans="1:22" ht="22.5" customHeight="1">
      <c r="A16" s="15" t="s">
        <v>83</v>
      </c>
      <c r="B16" s="156"/>
      <c r="C16" s="157"/>
      <c r="D16" s="157"/>
      <c r="E16" s="158"/>
      <c r="F16" s="88"/>
      <c r="G16" s="156"/>
      <c r="H16" s="157"/>
      <c r="I16" s="197"/>
      <c r="J16" s="158"/>
      <c r="K16" s="79"/>
      <c r="L16" s="194"/>
      <c r="M16" s="192"/>
      <c r="N16" s="185"/>
      <c r="O16" s="185"/>
      <c r="P16" s="185"/>
      <c r="Q16" s="185"/>
      <c r="R16" s="185"/>
      <c r="S16" s="185"/>
      <c r="T16" s="185"/>
      <c r="U16" s="185"/>
      <c r="V16" s="193"/>
    </row>
    <row r="17" spans="1:22">
      <c r="A17" s="15"/>
      <c r="B17" s="159"/>
      <c r="C17" s="160"/>
      <c r="D17" s="160"/>
      <c r="E17" s="161"/>
      <c r="F17" s="89"/>
      <c r="G17" s="159"/>
      <c r="H17" s="160"/>
      <c r="I17" s="198"/>
      <c r="J17" s="161"/>
      <c r="K17" s="2"/>
      <c r="L17" s="195"/>
      <c r="M17" s="196"/>
      <c r="N17" s="185"/>
      <c r="O17" s="185"/>
      <c r="P17" s="185"/>
      <c r="Q17" s="185"/>
      <c r="R17" s="185"/>
      <c r="S17" s="185"/>
      <c r="T17" s="185"/>
      <c r="U17" s="185"/>
      <c r="V17" s="185"/>
    </row>
    <row r="18" spans="1:22" ht="15" thickBot="1">
      <c r="A18" s="61" t="s">
        <v>84</v>
      </c>
      <c r="B18" s="167"/>
      <c r="C18" s="168"/>
      <c r="D18" s="168"/>
      <c r="E18" s="170">
        <f>SUM(E8:E17)</f>
        <v>0</v>
      </c>
      <c r="F18" s="90"/>
      <c r="G18" s="167"/>
      <c r="H18" s="168"/>
      <c r="I18" s="168"/>
      <c r="J18" s="170">
        <f>SUM(J8:J17)</f>
        <v>0</v>
      </c>
      <c r="K18" s="2"/>
      <c r="L18" s="195"/>
      <c r="M18" s="195"/>
      <c r="N18" s="185"/>
      <c r="O18" s="185"/>
      <c r="P18" s="185"/>
      <c r="Q18" s="185"/>
      <c r="R18" s="185"/>
      <c r="S18" s="185"/>
      <c r="T18" s="185"/>
      <c r="U18" s="185"/>
      <c r="V18" s="185"/>
    </row>
    <row r="19" spans="1:22">
      <c r="L19" s="185"/>
      <c r="M19" s="186"/>
      <c r="N19" s="185"/>
      <c r="O19" s="185"/>
      <c r="P19" s="185"/>
      <c r="Q19" s="186"/>
      <c r="R19" s="185"/>
      <c r="S19" s="185"/>
      <c r="T19" s="185"/>
      <c r="U19" s="185"/>
      <c r="V19" s="185"/>
    </row>
    <row r="20" spans="1:22" ht="15" thickBot="1">
      <c r="B20" s="280" t="s">
        <v>140</v>
      </c>
      <c r="C20" s="280"/>
      <c r="D20" s="280"/>
      <c r="E20" s="280"/>
      <c r="F20" s="79"/>
      <c r="G20" s="280"/>
      <c r="H20" s="280"/>
      <c r="I20" s="280"/>
      <c r="J20" s="280"/>
      <c r="K20" s="180"/>
      <c r="L20" s="187"/>
      <c r="M20" s="187"/>
      <c r="N20" s="185"/>
      <c r="O20" s="185"/>
      <c r="P20" s="185"/>
      <c r="Q20" s="186"/>
      <c r="R20" s="185"/>
      <c r="S20" s="185"/>
      <c r="T20" s="185"/>
      <c r="U20" s="185"/>
      <c r="V20" s="185"/>
    </row>
    <row r="21" spans="1:22" ht="28">
      <c r="A21" s="74" t="s">
        <v>71</v>
      </c>
      <c r="B21" s="164" t="s">
        <v>74</v>
      </c>
      <c r="C21" s="165" t="s">
        <v>85</v>
      </c>
      <c r="D21" s="165" t="s">
        <v>72</v>
      </c>
      <c r="E21" s="166" t="s">
        <v>73</v>
      </c>
      <c r="F21" s="91"/>
      <c r="G21" s="75"/>
      <c r="H21" s="75"/>
      <c r="I21" s="75"/>
      <c r="J21" s="75"/>
      <c r="K21" s="2"/>
      <c r="L21" s="195"/>
      <c r="M21" s="196"/>
      <c r="N21" s="185"/>
      <c r="O21" s="185"/>
      <c r="P21" s="185"/>
      <c r="Q21" s="186"/>
      <c r="R21" s="185"/>
      <c r="S21" s="185"/>
      <c r="T21" s="185"/>
      <c r="U21" s="185"/>
      <c r="V21" s="185"/>
    </row>
    <row r="22" spans="1:22" ht="22.5" customHeight="1">
      <c r="A22" s="15" t="s">
        <v>75</v>
      </c>
      <c r="B22" s="156"/>
      <c r="C22" s="157"/>
      <c r="D22" s="157"/>
      <c r="E22" s="158"/>
      <c r="F22" s="91"/>
      <c r="G22" s="145"/>
      <c r="H22" s="75"/>
      <c r="I22" s="75"/>
      <c r="J22" s="146"/>
      <c r="K22" s="2"/>
      <c r="L22" s="195"/>
      <c r="M22" s="196"/>
      <c r="N22" s="185"/>
      <c r="O22" s="185"/>
      <c r="P22" s="185"/>
      <c r="Q22" s="186"/>
      <c r="R22" s="185"/>
      <c r="S22" s="185"/>
      <c r="T22" s="185"/>
      <c r="U22" s="185"/>
      <c r="V22" s="185"/>
    </row>
    <row r="23" spans="1:22" ht="22.5" customHeight="1">
      <c r="A23" s="15" t="s">
        <v>76</v>
      </c>
      <c r="B23" s="156"/>
      <c r="C23" s="157"/>
      <c r="D23" s="157"/>
      <c r="E23" s="158"/>
      <c r="F23" s="91"/>
      <c r="G23" s="145"/>
      <c r="H23" s="75"/>
      <c r="I23" s="75"/>
      <c r="J23" s="146"/>
      <c r="K23" s="2"/>
      <c r="L23" s="195"/>
      <c r="M23" s="196"/>
      <c r="N23" s="185"/>
      <c r="O23" s="185"/>
      <c r="P23" s="185"/>
      <c r="Q23" s="186"/>
      <c r="R23" s="185"/>
      <c r="S23" s="185"/>
      <c r="T23" s="185"/>
      <c r="U23" s="185"/>
      <c r="V23" s="185"/>
    </row>
    <row r="24" spans="1:22" ht="22.5" customHeight="1">
      <c r="A24" s="15" t="s">
        <v>77</v>
      </c>
      <c r="B24" s="156"/>
      <c r="C24" s="157"/>
      <c r="D24" s="157"/>
      <c r="E24" s="158"/>
      <c r="F24" s="91"/>
      <c r="G24" s="145"/>
      <c r="H24" s="75"/>
      <c r="I24" s="75"/>
      <c r="J24" s="146"/>
      <c r="K24" s="2"/>
      <c r="L24" s="195"/>
      <c r="M24" s="196"/>
      <c r="N24" s="185"/>
      <c r="O24" s="185"/>
      <c r="P24" s="185"/>
      <c r="Q24" s="186"/>
      <c r="R24" s="185"/>
      <c r="S24" s="185"/>
      <c r="T24" s="185"/>
      <c r="U24" s="185"/>
      <c r="V24" s="185"/>
    </row>
    <row r="25" spans="1:22" ht="22.5" customHeight="1">
      <c r="A25" s="15" t="s">
        <v>78</v>
      </c>
      <c r="B25" s="156"/>
      <c r="C25" s="157"/>
      <c r="D25" s="157"/>
      <c r="E25" s="158"/>
      <c r="F25" s="91"/>
      <c r="G25" s="145"/>
      <c r="H25" s="75"/>
      <c r="I25" s="75"/>
      <c r="J25" s="146"/>
      <c r="K25" s="2"/>
      <c r="L25" s="195"/>
      <c r="M25" s="196"/>
      <c r="N25" s="185"/>
      <c r="O25" s="185"/>
      <c r="P25" s="185"/>
      <c r="Q25" s="186"/>
      <c r="R25" s="185"/>
      <c r="S25" s="185"/>
      <c r="T25" s="185"/>
      <c r="U25" s="185"/>
      <c r="V25" s="185"/>
    </row>
    <row r="26" spans="1:22" ht="22.5" customHeight="1">
      <c r="A26" s="15" t="s">
        <v>80</v>
      </c>
      <c r="B26" s="156"/>
      <c r="C26" s="157"/>
      <c r="D26" s="157"/>
      <c r="E26" s="158"/>
      <c r="F26" s="91"/>
      <c r="G26" s="145"/>
      <c r="H26" s="75"/>
      <c r="I26" s="75"/>
      <c r="J26" s="146"/>
      <c r="K26" s="2"/>
      <c r="L26" s="195"/>
      <c r="M26" s="196"/>
      <c r="N26" s="185"/>
      <c r="O26" s="185"/>
      <c r="P26" s="185"/>
      <c r="Q26" s="186"/>
      <c r="R26" s="185"/>
      <c r="S26" s="185"/>
      <c r="T26" s="185"/>
      <c r="U26" s="185"/>
      <c r="V26" s="185"/>
    </row>
    <row r="27" spans="1:22" ht="22.5" customHeight="1">
      <c r="A27" s="15" t="s">
        <v>81</v>
      </c>
      <c r="B27" s="156"/>
      <c r="C27" s="157"/>
      <c r="D27" s="157"/>
      <c r="E27" s="158"/>
      <c r="F27" s="91"/>
      <c r="G27" s="145"/>
      <c r="H27" s="75"/>
      <c r="I27" s="75"/>
      <c r="J27" s="146"/>
      <c r="K27" s="2"/>
      <c r="L27" s="195"/>
      <c r="M27" s="196"/>
      <c r="N27" s="185"/>
      <c r="O27" s="185"/>
      <c r="P27" s="185"/>
      <c r="Q27" s="186"/>
      <c r="R27" s="185"/>
      <c r="S27" s="185"/>
      <c r="T27" s="185"/>
      <c r="U27" s="185"/>
      <c r="V27" s="185"/>
    </row>
    <row r="28" spans="1:22" ht="22.5" customHeight="1">
      <c r="A28" s="15" t="s">
        <v>82</v>
      </c>
      <c r="B28" s="156"/>
      <c r="C28" s="157"/>
      <c r="D28" s="157"/>
      <c r="E28" s="158"/>
      <c r="F28" s="91"/>
      <c r="G28" s="145"/>
      <c r="H28" s="75"/>
      <c r="I28" s="75"/>
      <c r="J28" s="146"/>
      <c r="K28" s="2"/>
      <c r="L28" s="195"/>
      <c r="M28" s="196"/>
      <c r="N28" s="185"/>
      <c r="O28" s="185"/>
      <c r="P28" s="185"/>
      <c r="Q28" s="186"/>
      <c r="R28" s="185"/>
      <c r="S28" s="185"/>
      <c r="T28" s="185"/>
      <c r="U28" s="185"/>
      <c r="V28" s="185"/>
    </row>
    <row r="29" spans="1:22" ht="22.5" customHeight="1">
      <c r="A29" s="15" t="s">
        <v>143</v>
      </c>
      <c r="B29" s="156"/>
      <c r="C29" s="157"/>
      <c r="D29" s="157"/>
      <c r="E29" s="158"/>
      <c r="F29" s="91"/>
      <c r="G29" s="145"/>
      <c r="H29" s="75"/>
      <c r="I29" s="75"/>
      <c r="J29" s="146"/>
      <c r="K29" s="2"/>
      <c r="L29" s="195"/>
      <c r="M29" s="196"/>
      <c r="N29" s="185"/>
      <c r="O29" s="185"/>
      <c r="P29" s="185"/>
      <c r="Q29" s="186"/>
      <c r="R29" s="185"/>
      <c r="S29" s="185"/>
      <c r="T29" s="185"/>
      <c r="U29" s="185"/>
      <c r="V29" s="185"/>
    </row>
    <row r="30" spans="1:22" ht="22.5" customHeight="1">
      <c r="A30" s="15" t="s">
        <v>83</v>
      </c>
      <c r="B30" s="156"/>
      <c r="C30" s="157"/>
      <c r="D30" s="157"/>
      <c r="E30" s="158"/>
      <c r="F30" s="91"/>
      <c r="G30" s="145"/>
      <c r="H30" s="75"/>
      <c r="I30" s="75"/>
      <c r="J30" s="146"/>
      <c r="K30" s="2"/>
      <c r="L30" s="195"/>
      <c r="M30" s="196"/>
      <c r="N30" s="185"/>
      <c r="O30" s="185"/>
      <c r="P30" s="185"/>
      <c r="Q30" s="186"/>
      <c r="R30" s="185"/>
      <c r="S30" s="185"/>
      <c r="T30" s="185"/>
      <c r="U30" s="185"/>
      <c r="V30" s="185"/>
    </row>
    <row r="31" spans="1:22">
      <c r="A31" s="15"/>
      <c r="B31" s="159"/>
      <c r="C31" s="160"/>
      <c r="D31" s="160"/>
      <c r="E31" s="161"/>
      <c r="F31" s="92"/>
      <c r="G31" s="147"/>
      <c r="H31" s="2"/>
      <c r="I31" s="2"/>
      <c r="J31" s="148"/>
      <c r="K31" s="2"/>
      <c r="L31" s="195"/>
      <c r="M31" s="196"/>
      <c r="N31" s="185"/>
      <c r="O31" s="185"/>
      <c r="P31" s="185"/>
      <c r="Q31" s="186"/>
      <c r="R31" s="185"/>
      <c r="S31" s="185"/>
      <c r="T31" s="185"/>
      <c r="U31" s="185"/>
      <c r="V31" s="185"/>
    </row>
    <row r="32" spans="1:22" ht="15" thickBot="1">
      <c r="A32" s="61" t="s">
        <v>84</v>
      </c>
      <c r="B32" s="167">
        <f>SUM(B22:B31)</f>
        <v>0</v>
      </c>
      <c r="C32" s="168"/>
      <c r="D32" s="168"/>
      <c r="E32" s="169">
        <f>SUM(E22:E31)</f>
        <v>0</v>
      </c>
      <c r="F32" s="84"/>
      <c r="G32" s="147"/>
      <c r="H32" s="2"/>
      <c r="I32" s="2"/>
      <c r="J32" s="148"/>
      <c r="K32" s="2"/>
      <c r="L32" s="195"/>
      <c r="M32" s="196"/>
      <c r="N32" s="185"/>
      <c r="O32" s="185"/>
      <c r="P32" s="185"/>
      <c r="Q32" s="186"/>
      <c r="R32" s="185"/>
      <c r="S32" s="185"/>
      <c r="T32" s="185"/>
      <c r="U32" s="185"/>
      <c r="V32" s="185"/>
    </row>
    <row r="33" spans="12:22">
      <c r="L33" s="185"/>
      <c r="M33" s="186"/>
      <c r="N33" s="185"/>
      <c r="O33" s="185"/>
      <c r="P33" s="185"/>
      <c r="Q33" s="186"/>
      <c r="R33" s="185"/>
      <c r="S33" s="185"/>
      <c r="T33" s="185"/>
      <c r="U33" s="185"/>
      <c r="V33" s="185"/>
    </row>
    <row r="34" spans="12:22">
      <c r="L34" s="185"/>
      <c r="M34" s="186"/>
      <c r="N34" s="185"/>
      <c r="O34" s="185"/>
      <c r="P34" s="185"/>
      <c r="Q34" s="186"/>
      <c r="R34" s="185"/>
      <c r="S34" s="185"/>
      <c r="T34" s="185"/>
      <c r="U34" s="185"/>
      <c r="V34" s="185"/>
    </row>
    <row r="35" spans="12:22">
      <c r="L35" s="185"/>
      <c r="M35" s="186"/>
      <c r="N35" s="185"/>
      <c r="O35" s="185"/>
      <c r="P35" s="185"/>
      <c r="Q35" s="186"/>
      <c r="R35" s="185"/>
      <c r="S35" s="185"/>
      <c r="T35" s="185"/>
      <c r="U35" s="185"/>
      <c r="V35" s="185"/>
    </row>
    <row r="36" spans="12:22">
      <c r="L36" s="185"/>
      <c r="M36" s="186"/>
      <c r="N36" s="185"/>
      <c r="O36" s="185"/>
      <c r="P36" s="185"/>
      <c r="Q36" s="186"/>
      <c r="R36" s="185"/>
      <c r="S36" s="185"/>
      <c r="T36" s="185"/>
      <c r="U36" s="185"/>
      <c r="V36" s="185"/>
    </row>
    <row r="37" spans="12:22">
      <c r="L37" s="185"/>
      <c r="M37" s="186"/>
      <c r="N37" s="185"/>
      <c r="O37" s="185"/>
      <c r="P37" s="185"/>
      <c r="Q37" s="186"/>
      <c r="R37" s="185"/>
      <c r="S37" s="185"/>
      <c r="T37" s="185"/>
      <c r="U37" s="185"/>
      <c r="V37" s="185"/>
    </row>
    <row r="38" spans="12:22">
      <c r="L38" s="185"/>
      <c r="M38" s="186"/>
      <c r="N38" s="185"/>
      <c r="O38" s="185"/>
      <c r="P38" s="185"/>
      <c r="Q38" s="186"/>
      <c r="R38" s="185"/>
      <c r="S38" s="185"/>
      <c r="T38" s="185"/>
      <c r="U38" s="185"/>
      <c r="V38" s="185"/>
    </row>
    <row r="39" spans="12:22">
      <c r="L39" s="185"/>
      <c r="M39" s="186"/>
      <c r="N39" s="185"/>
      <c r="O39" s="185"/>
      <c r="P39" s="185"/>
      <c r="Q39" s="186"/>
      <c r="R39" s="185"/>
      <c r="S39" s="185"/>
      <c r="T39" s="185"/>
      <c r="U39" s="185"/>
      <c r="V39" s="185"/>
    </row>
    <row r="40" spans="12:22">
      <c r="L40" s="185"/>
      <c r="M40" s="186"/>
      <c r="N40" s="185"/>
      <c r="O40" s="185"/>
      <c r="P40" s="185"/>
      <c r="Q40" s="186"/>
      <c r="R40" s="185"/>
      <c r="S40" s="185"/>
      <c r="T40" s="185"/>
      <c r="U40" s="185"/>
      <c r="V40" s="185"/>
    </row>
    <row r="41" spans="12:22">
      <c r="L41" s="185"/>
      <c r="M41" s="186"/>
      <c r="N41" s="185"/>
      <c r="O41" s="185"/>
      <c r="P41" s="185"/>
      <c r="Q41" s="186"/>
      <c r="R41" s="185"/>
      <c r="S41" s="185"/>
      <c r="T41" s="185"/>
      <c r="U41" s="185"/>
      <c r="V41" s="185"/>
    </row>
  </sheetData>
  <sheetProtection password="EB90" sheet="1" objects="1" scenarios="1" formatCells="0" formatColumns="0" formatRows="0" insertColumns="0" insertRows="0" insertHyperlinks="0" selectLockedCells="1"/>
  <mergeCells count="7">
    <mergeCell ref="B20:E20"/>
    <mergeCell ref="G20:J20"/>
    <mergeCell ref="A1:J1"/>
    <mergeCell ref="A3:J3"/>
    <mergeCell ref="E4:I4"/>
    <mergeCell ref="G6:J6"/>
    <mergeCell ref="D2:G2"/>
  </mergeCells>
  <pageMargins left="0.25" right="0.25" top="0.75" bottom="0.75" header="0.3" footer="0.3"/>
  <pageSetup orientation="portrait"/>
  <headerFooter>
    <oddHeader>&amp;C&amp;"-,Bold"Middle School Course Planning Worksheet</oddHeader>
    <oddFooter>&amp;C©2011 M.A. Kelley and Company, Inc. (TheHomeSchoolMom.com); All rights reserved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6"/>
  </sheetPr>
  <dimension ref="A1:V48"/>
  <sheetViews>
    <sheetView showGridLines="0" workbookViewId="0">
      <selection activeCell="A8" sqref="A8"/>
    </sheetView>
  </sheetViews>
  <sheetFormatPr baseColWidth="10" defaultColWidth="9.1640625" defaultRowHeight="14" x14ac:dyDescent="0"/>
  <cols>
    <col min="1" max="1" width="17" style="61" customWidth="1"/>
    <col min="2" max="2" width="5.5" style="61" customWidth="1"/>
    <col min="3" max="3" width="8" style="61" customWidth="1"/>
    <col min="4" max="4" width="16.33203125" style="61" customWidth="1"/>
    <col min="5" max="5" width="8.5" style="78" customWidth="1"/>
    <col min="6" max="6" width="3.6640625" style="78" customWidth="1"/>
    <col min="7" max="7" width="5.5" style="61" customWidth="1"/>
    <col min="8" max="8" width="7.6640625" style="61" customWidth="1"/>
    <col min="9" max="9" width="16.33203125" style="61" customWidth="1"/>
    <col min="10" max="10" width="8.5" style="78" customWidth="1"/>
    <col min="11" max="11" width="6.33203125" style="61" customWidth="1"/>
    <col min="12" max="12" width="16.33203125" style="61" customWidth="1"/>
    <col min="13" max="13" width="8.5" style="78" customWidth="1"/>
    <col min="14" max="14" width="5.5" style="61" customWidth="1"/>
    <col min="15" max="15" width="6.33203125" style="61" customWidth="1"/>
    <col min="16" max="16" width="16.33203125" style="61" customWidth="1"/>
    <col min="17" max="17" width="8.5" style="78" customWidth="1"/>
    <col min="18" max="18" width="5.5" style="61" customWidth="1"/>
    <col min="19" max="19" width="6.5" style="61" customWidth="1"/>
    <col min="20" max="20" width="16.33203125" style="61" customWidth="1"/>
    <col min="21" max="21" width="9.83203125" style="61" customWidth="1"/>
    <col min="22" max="22" width="16.33203125" style="61" customWidth="1"/>
    <col min="23" max="16384" width="9.1640625" style="61"/>
  </cols>
  <sheetData>
    <row r="1" spans="1:22" ht="30" customHeight="1">
      <c r="A1" s="286" t="str">
        <f>IF('Student Info'!C8="[Name of Homeschool]","Please Enter Name of School on Student Info Tab",'Student Info'!C8)</f>
        <v>Please Enter Name of School on Student Info Tab</v>
      </c>
      <c r="B1" s="286"/>
      <c r="C1" s="286"/>
      <c r="D1" s="286"/>
      <c r="E1" s="286"/>
      <c r="F1" s="286"/>
      <c r="G1" s="286"/>
      <c r="H1" s="286"/>
      <c r="I1" s="286"/>
      <c r="J1" s="286"/>
      <c r="L1" s="185"/>
      <c r="M1" s="186"/>
      <c r="N1" s="185"/>
      <c r="O1" s="185"/>
      <c r="P1" s="185"/>
      <c r="Q1" s="186"/>
      <c r="R1" s="185"/>
      <c r="S1" s="185"/>
      <c r="T1" s="185"/>
      <c r="U1" s="185"/>
      <c r="V1" s="185"/>
    </row>
    <row r="2" spans="1:22" ht="18.75" customHeight="1">
      <c r="A2" s="257"/>
      <c r="B2" s="257"/>
      <c r="C2" s="257"/>
      <c r="D2" s="288"/>
      <c r="E2" s="288"/>
      <c r="F2" s="288"/>
      <c r="G2" s="288"/>
      <c r="H2" s="257"/>
      <c r="I2" s="257"/>
      <c r="J2" s="257"/>
      <c r="L2" s="185"/>
      <c r="M2" s="186"/>
      <c r="N2" s="185"/>
      <c r="O2" s="185"/>
      <c r="P2" s="185"/>
      <c r="Q2" s="186"/>
      <c r="R2" s="185"/>
      <c r="S2" s="185"/>
      <c r="T2" s="185"/>
      <c r="U2" s="185"/>
      <c r="V2" s="185"/>
    </row>
    <row r="3" spans="1:22" ht="28.5" customHeight="1">
      <c r="A3" s="287" t="s">
        <v>153</v>
      </c>
      <c r="B3" s="287"/>
      <c r="C3" s="287"/>
      <c r="D3" s="287"/>
      <c r="E3" s="287"/>
      <c r="F3" s="287"/>
      <c r="G3" s="287"/>
      <c r="H3" s="287"/>
      <c r="I3" s="287"/>
      <c r="J3" s="287"/>
      <c r="K3" s="77"/>
      <c r="L3" s="77"/>
      <c r="M3" s="77"/>
      <c r="N3" s="77"/>
      <c r="O3" s="77"/>
      <c r="P3" s="77"/>
      <c r="Q3" s="77"/>
      <c r="R3" s="77"/>
      <c r="S3" s="77"/>
      <c r="T3" s="77"/>
      <c r="U3" s="77"/>
      <c r="V3" s="180"/>
    </row>
    <row r="4" spans="1:22" ht="15" customHeight="1">
      <c r="A4" s="72"/>
      <c r="B4" s="72"/>
      <c r="C4" s="72"/>
      <c r="D4" s="77" t="s">
        <v>94</v>
      </c>
      <c r="E4" s="282" t="str">
        <f>IF('Student Info'!C7="[Enter Student Name Here]","Please Enter Name on Student Info Tab",'Student Info'!C7)</f>
        <v>Please Enter Name on Student Info Tab</v>
      </c>
      <c r="F4" s="282"/>
      <c r="G4" s="282"/>
      <c r="H4" s="282"/>
      <c r="I4" s="282"/>
      <c r="J4" s="101"/>
      <c r="K4" s="178"/>
      <c r="L4" s="178"/>
      <c r="M4" s="181"/>
      <c r="N4" s="178"/>
      <c r="O4" s="178"/>
      <c r="P4" s="178"/>
      <c r="Q4" s="181"/>
      <c r="R4" s="178"/>
      <c r="S4" s="178"/>
      <c r="T4" s="178"/>
      <c r="U4" s="178"/>
      <c r="V4" s="178"/>
    </row>
    <row r="5" spans="1:22">
      <c r="A5" s="72"/>
      <c r="B5" s="72"/>
      <c r="C5" s="72"/>
      <c r="D5" s="72"/>
      <c r="E5" s="101"/>
      <c r="F5" s="101"/>
      <c r="G5" s="72"/>
      <c r="H5" s="72"/>
      <c r="I5" s="72"/>
      <c r="J5" s="101"/>
      <c r="K5" s="178"/>
      <c r="L5" s="178"/>
      <c r="M5" s="181"/>
      <c r="N5" s="178"/>
      <c r="O5" s="178"/>
      <c r="P5" s="178"/>
      <c r="Q5" s="181"/>
      <c r="R5" s="178"/>
      <c r="S5" s="178"/>
      <c r="T5" s="178"/>
      <c r="U5" s="178"/>
      <c r="V5" s="178"/>
    </row>
    <row r="6" spans="1:22" ht="15" thickBot="1">
      <c r="A6" s="72"/>
      <c r="B6" s="289" t="s">
        <v>146</v>
      </c>
      <c r="C6" s="289"/>
      <c r="D6" s="289"/>
      <c r="E6" s="289"/>
      <c r="F6" s="72"/>
      <c r="G6" s="280" t="s">
        <v>144</v>
      </c>
      <c r="H6" s="280"/>
      <c r="I6" s="280"/>
      <c r="J6" s="280"/>
      <c r="K6" s="179"/>
      <c r="L6" s="179"/>
      <c r="M6" s="179"/>
      <c r="Q6" s="61"/>
      <c r="V6" s="178"/>
    </row>
    <row r="7" spans="1:22" ht="29.25" customHeight="1">
      <c r="A7" s="77" t="s">
        <v>71</v>
      </c>
      <c r="B7" s="81"/>
      <c r="C7" s="82" t="s">
        <v>85</v>
      </c>
      <c r="D7" s="82" t="s">
        <v>72</v>
      </c>
      <c r="E7" s="83" t="s">
        <v>73</v>
      </c>
      <c r="F7" s="88"/>
      <c r="G7" s="81"/>
      <c r="H7" s="82" t="s">
        <v>85</v>
      </c>
      <c r="I7" s="82" t="s">
        <v>72</v>
      </c>
      <c r="J7" s="83" t="s">
        <v>73</v>
      </c>
      <c r="K7" s="75"/>
      <c r="L7" s="75"/>
      <c r="M7" s="80"/>
      <c r="Q7" s="61"/>
      <c r="V7" s="74"/>
    </row>
    <row r="8" spans="1:22" ht="22.5" customHeight="1">
      <c r="A8" s="15" t="s">
        <v>75</v>
      </c>
      <c r="B8" s="156"/>
      <c r="C8" s="157"/>
      <c r="D8" s="157"/>
      <c r="E8" s="158"/>
      <c r="F8" s="88"/>
      <c r="G8" s="156"/>
      <c r="H8" s="157"/>
      <c r="I8" s="197"/>
      <c r="J8" s="158"/>
      <c r="K8" s="179"/>
      <c r="L8" s="179"/>
      <c r="M8" s="80"/>
      <c r="Q8" s="61"/>
      <c r="V8" s="74"/>
    </row>
    <row r="9" spans="1:22" ht="22.5" customHeight="1">
      <c r="A9" s="15" t="s">
        <v>76</v>
      </c>
      <c r="B9" s="156"/>
      <c r="C9" s="157"/>
      <c r="D9" s="157"/>
      <c r="E9" s="158"/>
      <c r="F9" s="88"/>
      <c r="G9" s="156"/>
      <c r="H9" s="157"/>
      <c r="I9" s="197"/>
      <c r="J9" s="158"/>
      <c r="K9" s="179"/>
      <c r="L9" s="179"/>
      <c r="M9" s="80"/>
      <c r="Q9" s="61"/>
      <c r="V9" s="74"/>
    </row>
    <row r="10" spans="1:22" ht="22.5" customHeight="1">
      <c r="A10" s="15" t="s">
        <v>77</v>
      </c>
      <c r="B10" s="156"/>
      <c r="C10" s="157"/>
      <c r="D10" s="197"/>
      <c r="E10" s="158"/>
      <c r="F10" s="88"/>
      <c r="G10" s="156"/>
      <c r="H10" s="157"/>
      <c r="I10" s="197"/>
      <c r="J10" s="158"/>
      <c r="K10" s="179"/>
      <c r="L10" s="179"/>
      <c r="M10" s="80"/>
      <c r="Q10" s="61"/>
      <c r="V10" s="74"/>
    </row>
    <row r="11" spans="1:22" ht="22.5" customHeight="1">
      <c r="A11" s="15" t="s">
        <v>78</v>
      </c>
      <c r="B11" s="156"/>
      <c r="C11" s="157"/>
      <c r="D11" s="157"/>
      <c r="E11" s="158"/>
      <c r="F11" s="88"/>
      <c r="G11" s="156"/>
      <c r="H11" s="157"/>
      <c r="I11" s="197"/>
      <c r="J11" s="158"/>
      <c r="K11" s="179"/>
      <c r="L11" s="179"/>
      <c r="M11" s="80"/>
      <c r="Q11" s="61"/>
      <c r="V11" s="74"/>
    </row>
    <row r="12" spans="1:22" ht="22.5" customHeight="1">
      <c r="A12" s="15" t="s">
        <v>80</v>
      </c>
      <c r="B12" s="156"/>
      <c r="C12" s="157"/>
      <c r="D12" s="157"/>
      <c r="E12" s="158"/>
      <c r="F12" s="88"/>
      <c r="G12" s="156"/>
      <c r="H12" s="157"/>
      <c r="I12" s="197"/>
      <c r="J12" s="158"/>
      <c r="K12" s="179"/>
      <c r="L12" s="179"/>
      <c r="M12" s="80"/>
      <c r="Q12" s="61"/>
      <c r="V12" s="74"/>
    </row>
    <row r="13" spans="1:22" ht="22.5" customHeight="1">
      <c r="A13" s="15" t="s">
        <v>81</v>
      </c>
      <c r="B13" s="156"/>
      <c r="C13" s="157"/>
      <c r="D13" s="157"/>
      <c r="E13" s="158"/>
      <c r="F13" s="88"/>
      <c r="G13" s="156"/>
      <c r="H13" s="157"/>
      <c r="I13" s="197"/>
      <c r="J13" s="158"/>
      <c r="K13" s="179"/>
      <c r="L13" s="179"/>
      <c r="M13" s="80"/>
      <c r="Q13" s="61"/>
      <c r="V13" s="74"/>
    </row>
    <row r="14" spans="1:22" ht="22.5" customHeight="1">
      <c r="A14" s="15" t="s">
        <v>82</v>
      </c>
      <c r="B14" s="156"/>
      <c r="C14" s="157"/>
      <c r="D14" s="157"/>
      <c r="E14" s="158"/>
      <c r="F14" s="88"/>
      <c r="G14" s="156"/>
      <c r="H14" s="157"/>
      <c r="I14" s="197"/>
      <c r="J14" s="158"/>
      <c r="K14" s="179"/>
      <c r="L14" s="179"/>
      <c r="M14" s="80"/>
      <c r="Q14" s="61"/>
      <c r="V14" s="74"/>
    </row>
    <row r="15" spans="1:22" ht="22.5" customHeight="1">
      <c r="A15" s="15" t="s">
        <v>143</v>
      </c>
      <c r="B15" s="156"/>
      <c r="C15" s="157"/>
      <c r="D15" s="157"/>
      <c r="E15" s="158"/>
      <c r="F15" s="88"/>
      <c r="G15" s="156"/>
      <c r="H15" s="157"/>
      <c r="I15" s="197"/>
      <c r="J15" s="158"/>
      <c r="K15" s="179"/>
      <c r="L15" s="179"/>
      <c r="M15" s="80"/>
      <c r="Q15" s="61"/>
      <c r="V15" s="74"/>
    </row>
    <row r="16" spans="1:22" ht="22.5" customHeight="1">
      <c r="A16" s="15" t="s">
        <v>83</v>
      </c>
      <c r="B16" s="156"/>
      <c r="C16" s="157"/>
      <c r="D16" s="157"/>
      <c r="E16" s="158"/>
      <c r="F16" s="88"/>
      <c r="G16" s="156"/>
      <c r="H16" s="157"/>
      <c r="I16" s="197"/>
      <c r="J16" s="158"/>
      <c r="K16" s="179"/>
      <c r="L16" s="179"/>
      <c r="M16" s="80"/>
      <c r="Q16" s="61"/>
      <c r="V16" s="74"/>
    </row>
    <row r="17" spans="1:22" ht="10.5" customHeight="1">
      <c r="A17" s="15"/>
      <c r="B17" s="159"/>
      <c r="C17" s="160"/>
      <c r="D17" s="160"/>
      <c r="E17" s="161"/>
      <c r="F17" s="89"/>
      <c r="G17" s="159"/>
      <c r="H17" s="160"/>
      <c r="I17" s="198"/>
      <c r="J17" s="161"/>
      <c r="K17" s="2"/>
      <c r="L17" s="2"/>
      <c r="M17" s="87"/>
      <c r="Q17" s="61"/>
    </row>
    <row r="18" spans="1:22" ht="15" thickBot="1">
      <c r="A18" s="61" t="s">
        <v>84</v>
      </c>
      <c r="B18" s="95"/>
      <c r="C18" s="85"/>
      <c r="D18" s="85"/>
      <c r="E18" s="93">
        <f>SUM(E8:E17)</f>
        <v>0</v>
      </c>
      <c r="F18" s="90"/>
      <c r="G18" s="95"/>
      <c r="H18" s="85"/>
      <c r="I18" s="199"/>
      <c r="J18" s="93">
        <f>SUM(J8:J17)</f>
        <v>0</v>
      </c>
      <c r="K18" s="2"/>
      <c r="L18" s="2"/>
      <c r="M18" s="2"/>
      <c r="Q18" s="61"/>
    </row>
    <row r="21" spans="1:22" ht="15" thickBot="1">
      <c r="A21" s="72"/>
      <c r="B21" s="289" t="s">
        <v>145</v>
      </c>
      <c r="C21" s="289"/>
      <c r="D21" s="289"/>
      <c r="E21" s="289"/>
      <c r="F21" s="72"/>
      <c r="G21" s="280" t="s">
        <v>147</v>
      </c>
      <c r="H21" s="280"/>
      <c r="I21" s="280"/>
      <c r="J21" s="280"/>
      <c r="K21" s="179"/>
      <c r="L21" s="179"/>
      <c r="M21" s="179"/>
      <c r="Q21" s="61"/>
      <c r="V21" s="178"/>
    </row>
    <row r="22" spans="1:22" ht="30.75" customHeight="1">
      <c r="A22" s="77" t="s">
        <v>71</v>
      </c>
      <c r="B22" s="81"/>
      <c r="C22" s="82" t="s">
        <v>85</v>
      </c>
      <c r="D22" s="82" t="s">
        <v>72</v>
      </c>
      <c r="E22" s="83" t="s">
        <v>73</v>
      </c>
      <c r="F22" s="88"/>
      <c r="G22" s="81"/>
      <c r="H22" s="82" t="s">
        <v>85</v>
      </c>
      <c r="I22" s="82" t="s">
        <v>72</v>
      </c>
      <c r="J22" s="83" t="s">
        <v>73</v>
      </c>
      <c r="K22" s="75"/>
      <c r="L22" s="75"/>
      <c r="M22" s="80"/>
      <c r="Q22" s="61"/>
      <c r="V22" s="74"/>
    </row>
    <row r="23" spans="1:22" ht="22.5" customHeight="1">
      <c r="A23" s="15" t="s">
        <v>75</v>
      </c>
      <c r="B23" s="156"/>
      <c r="C23" s="157"/>
      <c r="D23" s="157"/>
      <c r="E23" s="158"/>
      <c r="F23" s="88"/>
      <c r="G23" s="156"/>
      <c r="H23" s="157"/>
      <c r="I23" s="197"/>
      <c r="J23" s="158"/>
      <c r="K23" s="179"/>
      <c r="L23" s="179"/>
      <c r="M23" s="80"/>
      <c r="Q23" s="61"/>
      <c r="V23" s="74"/>
    </row>
    <row r="24" spans="1:22" ht="22.5" customHeight="1">
      <c r="A24" s="15" t="s">
        <v>76</v>
      </c>
      <c r="B24" s="156"/>
      <c r="C24" s="157"/>
      <c r="D24" s="157"/>
      <c r="E24" s="158"/>
      <c r="F24" s="88"/>
      <c r="G24" s="156"/>
      <c r="H24" s="157"/>
      <c r="I24" s="197"/>
      <c r="J24" s="158"/>
      <c r="K24" s="179"/>
      <c r="L24" s="179"/>
      <c r="M24" s="80"/>
      <c r="Q24" s="61"/>
      <c r="V24" s="74"/>
    </row>
    <row r="25" spans="1:22" ht="22.5" customHeight="1">
      <c r="A25" s="15" t="s">
        <v>77</v>
      </c>
      <c r="B25" s="156"/>
      <c r="C25" s="157"/>
      <c r="D25" s="197"/>
      <c r="E25" s="158"/>
      <c r="F25" s="88"/>
      <c r="G25" s="156"/>
      <c r="H25" s="157"/>
      <c r="I25" s="197"/>
      <c r="J25" s="158"/>
      <c r="K25" s="179"/>
      <c r="L25" s="179"/>
      <c r="M25" s="80"/>
      <c r="Q25" s="61"/>
      <c r="V25" s="74"/>
    </row>
    <row r="26" spans="1:22" ht="22.5" customHeight="1">
      <c r="A26" s="15" t="s">
        <v>78</v>
      </c>
      <c r="B26" s="156"/>
      <c r="C26" s="157"/>
      <c r="D26" s="157"/>
      <c r="E26" s="158"/>
      <c r="F26" s="88"/>
      <c r="G26" s="156"/>
      <c r="H26" s="157"/>
      <c r="I26" s="197"/>
      <c r="J26" s="158"/>
      <c r="K26" s="179"/>
      <c r="L26" s="179"/>
      <c r="M26" s="80"/>
      <c r="Q26" s="61"/>
      <c r="V26" s="74"/>
    </row>
    <row r="27" spans="1:22" ht="22.5" customHeight="1">
      <c r="A27" s="15" t="s">
        <v>80</v>
      </c>
      <c r="B27" s="156"/>
      <c r="C27" s="157"/>
      <c r="D27" s="157"/>
      <c r="E27" s="158"/>
      <c r="F27" s="88"/>
      <c r="G27" s="156"/>
      <c r="H27" s="157"/>
      <c r="I27" s="197"/>
      <c r="J27" s="158"/>
      <c r="K27" s="179"/>
      <c r="L27" s="179"/>
      <c r="M27" s="80"/>
      <c r="Q27" s="61"/>
      <c r="V27" s="74"/>
    </row>
    <row r="28" spans="1:22" ht="22.5" customHeight="1">
      <c r="A28" s="15" t="s">
        <v>81</v>
      </c>
      <c r="B28" s="156"/>
      <c r="C28" s="157"/>
      <c r="D28" s="157"/>
      <c r="E28" s="158"/>
      <c r="F28" s="88"/>
      <c r="G28" s="156"/>
      <c r="H28" s="157"/>
      <c r="I28" s="197"/>
      <c r="J28" s="158"/>
      <c r="K28" s="179"/>
      <c r="L28" s="179"/>
      <c r="M28" s="80"/>
      <c r="Q28" s="61"/>
      <c r="V28" s="74"/>
    </row>
    <row r="29" spans="1:22" ht="22.5" customHeight="1">
      <c r="A29" s="15" t="s">
        <v>82</v>
      </c>
      <c r="B29" s="156"/>
      <c r="C29" s="157"/>
      <c r="D29" s="157"/>
      <c r="E29" s="158"/>
      <c r="F29" s="88"/>
      <c r="G29" s="156"/>
      <c r="H29" s="157"/>
      <c r="I29" s="197"/>
      <c r="J29" s="158"/>
      <c r="K29" s="179"/>
      <c r="L29" s="179"/>
      <c r="M29" s="80"/>
      <c r="Q29" s="61"/>
      <c r="V29" s="74"/>
    </row>
    <row r="30" spans="1:22" ht="22.5" customHeight="1">
      <c r="A30" s="15" t="s">
        <v>143</v>
      </c>
      <c r="B30" s="156"/>
      <c r="C30" s="157"/>
      <c r="D30" s="157"/>
      <c r="E30" s="158"/>
      <c r="F30" s="88"/>
      <c r="G30" s="156"/>
      <c r="H30" s="157"/>
      <c r="I30" s="197"/>
      <c r="J30" s="158"/>
      <c r="K30" s="179"/>
      <c r="L30" s="179"/>
      <c r="M30" s="80"/>
      <c r="Q30" s="61"/>
      <c r="V30" s="74"/>
    </row>
    <row r="31" spans="1:22" ht="22.5" customHeight="1">
      <c r="A31" s="15" t="s">
        <v>83</v>
      </c>
      <c r="B31" s="156"/>
      <c r="C31" s="157"/>
      <c r="D31" s="157"/>
      <c r="E31" s="158"/>
      <c r="F31" s="88"/>
      <c r="G31" s="156"/>
      <c r="H31" s="157"/>
      <c r="I31" s="197"/>
      <c r="J31" s="158"/>
      <c r="K31" s="179"/>
      <c r="L31" s="179"/>
      <c r="M31" s="80"/>
      <c r="Q31" s="61"/>
      <c r="V31" s="74"/>
    </row>
    <row r="32" spans="1:22" ht="12.75" customHeight="1">
      <c r="A32" s="15"/>
      <c r="B32" s="159"/>
      <c r="C32" s="160"/>
      <c r="D32" s="160"/>
      <c r="E32" s="161"/>
      <c r="F32" s="89"/>
      <c r="G32" s="159"/>
      <c r="H32" s="160"/>
      <c r="I32" s="198"/>
      <c r="J32" s="161"/>
      <c r="K32" s="2"/>
      <c r="L32" s="2"/>
      <c r="M32" s="87"/>
      <c r="Q32" s="61"/>
    </row>
    <row r="33" spans="1:22" ht="15" thickBot="1">
      <c r="A33" s="61" t="s">
        <v>84</v>
      </c>
      <c r="B33" s="95"/>
      <c r="C33" s="85"/>
      <c r="D33" s="85"/>
      <c r="E33" s="93">
        <f>SUM(E23:E32)</f>
        <v>0</v>
      </c>
      <c r="F33" s="90"/>
      <c r="G33" s="95"/>
      <c r="H33" s="85"/>
      <c r="I33" s="199"/>
      <c r="J33" s="93">
        <f>SUM(J23:J32)</f>
        <v>0</v>
      </c>
      <c r="K33" s="2"/>
      <c r="L33" s="2"/>
      <c r="M33" s="2"/>
      <c r="Q33" s="61"/>
    </row>
    <row r="36" spans="1:22" ht="15" thickBot="1">
      <c r="A36" s="72"/>
      <c r="B36" s="289" t="s">
        <v>149</v>
      </c>
      <c r="C36" s="289"/>
      <c r="D36" s="289"/>
      <c r="E36" s="289"/>
      <c r="F36" s="72"/>
      <c r="G36" s="280" t="s">
        <v>148</v>
      </c>
      <c r="H36" s="280"/>
      <c r="I36" s="280"/>
      <c r="J36" s="280"/>
      <c r="K36" s="179"/>
      <c r="L36" s="179"/>
      <c r="M36" s="179"/>
      <c r="Q36" s="61"/>
      <c r="V36" s="178"/>
    </row>
    <row r="37" spans="1:22" ht="29.25" customHeight="1">
      <c r="A37" s="77" t="s">
        <v>71</v>
      </c>
      <c r="B37" s="81"/>
      <c r="C37" s="82" t="s">
        <v>85</v>
      </c>
      <c r="D37" s="82" t="s">
        <v>72</v>
      </c>
      <c r="E37" s="83" t="s">
        <v>73</v>
      </c>
      <c r="F37" s="88"/>
      <c r="G37" s="81"/>
      <c r="H37" s="82" t="s">
        <v>85</v>
      </c>
      <c r="I37" s="82" t="s">
        <v>72</v>
      </c>
      <c r="J37" s="83" t="s">
        <v>73</v>
      </c>
      <c r="K37" s="75"/>
      <c r="L37" s="75"/>
      <c r="M37" s="80"/>
      <c r="Q37" s="61"/>
      <c r="V37" s="74"/>
    </row>
    <row r="38" spans="1:22" ht="22.5" customHeight="1">
      <c r="A38" s="15" t="s">
        <v>75</v>
      </c>
      <c r="B38" s="156"/>
      <c r="C38" s="157"/>
      <c r="D38" s="157"/>
      <c r="E38" s="158"/>
      <c r="F38" s="88"/>
      <c r="G38" s="156"/>
      <c r="H38" s="157"/>
      <c r="I38" s="197"/>
      <c r="J38" s="158"/>
      <c r="K38" s="179"/>
      <c r="L38" s="179"/>
      <c r="M38" s="80"/>
      <c r="Q38" s="61"/>
      <c r="V38" s="74"/>
    </row>
    <row r="39" spans="1:22" ht="22.5" customHeight="1">
      <c r="A39" s="15" t="s">
        <v>76</v>
      </c>
      <c r="B39" s="156"/>
      <c r="C39" s="157"/>
      <c r="D39" s="157"/>
      <c r="E39" s="158"/>
      <c r="F39" s="88"/>
      <c r="G39" s="156"/>
      <c r="H39" s="157"/>
      <c r="I39" s="197"/>
      <c r="J39" s="158"/>
      <c r="K39" s="179"/>
      <c r="L39" s="179"/>
      <c r="M39" s="80"/>
      <c r="Q39" s="61"/>
      <c r="V39" s="74"/>
    </row>
    <row r="40" spans="1:22" ht="22.5" customHeight="1">
      <c r="A40" s="15" t="s">
        <v>77</v>
      </c>
      <c r="B40" s="156"/>
      <c r="C40" s="157"/>
      <c r="D40" s="197"/>
      <c r="E40" s="158"/>
      <c r="F40" s="88"/>
      <c r="G40" s="156"/>
      <c r="H40" s="157"/>
      <c r="I40" s="197"/>
      <c r="J40" s="158"/>
      <c r="K40" s="179"/>
      <c r="L40" s="179"/>
      <c r="M40" s="80"/>
      <c r="Q40" s="61"/>
      <c r="V40" s="74"/>
    </row>
    <row r="41" spans="1:22" ht="22.5" customHeight="1">
      <c r="A41" s="15" t="s">
        <v>78</v>
      </c>
      <c r="B41" s="156"/>
      <c r="C41" s="157"/>
      <c r="D41" s="157"/>
      <c r="E41" s="158"/>
      <c r="F41" s="88"/>
      <c r="G41" s="156"/>
      <c r="H41" s="157"/>
      <c r="I41" s="197"/>
      <c r="J41" s="158"/>
      <c r="K41" s="179"/>
      <c r="L41" s="179"/>
      <c r="M41" s="80"/>
      <c r="Q41" s="61"/>
      <c r="V41" s="74"/>
    </row>
    <row r="42" spans="1:22" ht="22.5" customHeight="1">
      <c r="A42" s="15" t="s">
        <v>80</v>
      </c>
      <c r="B42" s="156"/>
      <c r="C42" s="157"/>
      <c r="D42" s="157"/>
      <c r="E42" s="158"/>
      <c r="F42" s="88"/>
      <c r="G42" s="156"/>
      <c r="H42" s="157"/>
      <c r="I42" s="197"/>
      <c r="J42" s="158"/>
      <c r="K42" s="179"/>
      <c r="L42" s="179"/>
      <c r="M42" s="80"/>
      <c r="Q42" s="61"/>
      <c r="V42" s="74"/>
    </row>
    <row r="43" spans="1:22" ht="22.5" customHeight="1">
      <c r="A43" s="15" t="s">
        <v>81</v>
      </c>
      <c r="B43" s="156"/>
      <c r="C43" s="157"/>
      <c r="D43" s="157"/>
      <c r="E43" s="158"/>
      <c r="F43" s="88"/>
      <c r="G43" s="156"/>
      <c r="H43" s="157"/>
      <c r="I43" s="197"/>
      <c r="J43" s="158"/>
      <c r="K43" s="179"/>
      <c r="L43" s="179"/>
      <c r="M43" s="80"/>
      <c r="Q43" s="61"/>
      <c r="V43" s="74"/>
    </row>
    <row r="44" spans="1:22" ht="22.5" customHeight="1">
      <c r="A44" s="15" t="s">
        <v>82</v>
      </c>
      <c r="B44" s="156"/>
      <c r="C44" s="157"/>
      <c r="D44" s="157"/>
      <c r="E44" s="158"/>
      <c r="F44" s="88"/>
      <c r="G44" s="156"/>
      <c r="H44" s="157"/>
      <c r="I44" s="197"/>
      <c r="J44" s="158"/>
      <c r="K44" s="179"/>
      <c r="L44" s="179"/>
      <c r="M44" s="80"/>
      <c r="Q44" s="61"/>
      <c r="V44" s="74"/>
    </row>
    <row r="45" spans="1:22" ht="22.5" customHeight="1">
      <c r="A45" s="15" t="s">
        <v>143</v>
      </c>
      <c r="B45" s="156"/>
      <c r="C45" s="157"/>
      <c r="D45" s="157"/>
      <c r="E45" s="158"/>
      <c r="F45" s="88"/>
      <c r="G45" s="156"/>
      <c r="H45" s="157"/>
      <c r="I45" s="197"/>
      <c r="J45" s="158"/>
      <c r="K45" s="179"/>
      <c r="L45" s="179"/>
      <c r="M45" s="80"/>
      <c r="Q45" s="61"/>
      <c r="V45" s="74"/>
    </row>
    <row r="46" spans="1:22" ht="22.5" customHeight="1">
      <c r="A46" s="15" t="s">
        <v>83</v>
      </c>
      <c r="B46" s="156"/>
      <c r="C46" s="157"/>
      <c r="D46" s="157"/>
      <c r="E46" s="158"/>
      <c r="F46" s="88"/>
      <c r="G46" s="156"/>
      <c r="H46" s="157"/>
      <c r="I46" s="197"/>
      <c r="J46" s="158"/>
      <c r="K46" s="179"/>
      <c r="L46" s="179"/>
      <c r="M46" s="80"/>
      <c r="Q46" s="61"/>
      <c r="V46" s="74"/>
    </row>
    <row r="47" spans="1:22" ht="9.75" customHeight="1">
      <c r="A47" s="15"/>
      <c r="B47" s="159"/>
      <c r="C47" s="160"/>
      <c r="D47" s="160"/>
      <c r="E47" s="161"/>
      <c r="F47" s="89"/>
      <c r="G47" s="159"/>
      <c r="H47" s="160"/>
      <c r="I47" s="198"/>
      <c r="J47" s="161"/>
      <c r="K47" s="2"/>
      <c r="L47" s="2"/>
      <c r="M47" s="87"/>
      <c r="Q47" s="61"/>
    </row>
    <row r="48" spans="1:22" ht="15" thickBot="1">
      <c r="A48" s="61" t="s">
        <v>84</v>
      </c>
      <c r="B48" s="95"/>
      <c r="C48" s="85"/>
      <c r="D48" s="85"/>
      <c r="E48" s="93">
        <f>SUM(E38:E47)</f>
        <v>0</v>
      </c>
      <c r="F48" s="90"/>
      <c r="G48" s="95"/>
      <c r="H48" s="85"/>
      <c r="I48" s="199"/>
      <c r="J48" s="93">
        <f>SUM(J38:J47)</f>
        <v>0</v>
      </c>
      <c r="K48" s="2"/>
      <c r="L48" s="2"/>
      <c r="M48" s="2"/>
      <c r="Q48" s="61"/>
    </row>
  </sheetData>
  <sheetProtection password="EB90" sheet="1" objects="1" scenarios="1" formatCells="0" formatColumns="0" formatRows="0" insertColumns="0" insertRows="0" insertHyperlinks="0" selectLockedCells="1"/>
  <mergeCells count="10">
    <mergeCell ref="B21:E21"/>
    <mergeCell ref="G21:J21"/>
    <mergeCell ref="G36:J36"/>
    <mergeCell ref="B36:E36"/>
    <mergeCell ref="A1:J1"/>
    <mergeCell ref="A3:J3"/>
    <mergeCell ref="E4:I4"/>
    <mergeCell ref="G6:J6"/>
    <mergeCell ref="B6:E6"/>
    <mergeCell ref="D2:G2"/>
  </mergeCells>
  <pageMargins left="0.25" right="0.25" top="0.5" bottom="0.5" header="0.3" footer="0.3"/>
  <pageSetup orientation="portrait"/>
  <headerFooter>
    <oddHeader>&amp;C&amp;"-,Bold"Elementary Course Planning Worksheet</oddHeader>
    <oddFooter>&amp;C©2011 M.A. Kelley and Company, Inc. (TheHomeSchoolMom.com); All rights reserved</oddFooter>
  </headerFooter>
  <rowBreaks count="1" manualBreakCount="1">
    <brk id="34" max="16383"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9"/>
  </sheetPr>
  <dimension ref="A1:M37"/>
  <sheetViews>
    <sheetView showGridLines="0" view="pageLayout" workbookViewId="0">
      <selection activeCell="L37" sqref="L37"/>
    </sheetView>
  </sheetViews>
  <sheetFormatPr baseColWidth="10" defaultColWidth="9.1640625" defaultRowHeight="14" x14ac:dyDescent="0"/>
  <cols>
    <col min="1" max="1" width="5.5" style="71" customWidth="1"/>
    <col min="2" max="13" width="6.6640625" style="71" customWidth="1"/>
    <col min="14" max="16384" width="9.1640625" style="62"/>
  </cols>
  <sheetData>
    <row r="1" spans="1:13" ht="30" customHeight="1">
      <c r="A1" s="290" t="str">
        <f>IF('Student Info'!C8="[Name of Homeschool]","Please Enter Name of School on Student Info Tab",'Student Info'!C8)</f>
        <v>Please Enter Name of School on Student Info Tab</v>
      </c>
      <c r="B1" s="290"/>
      <c r="C1" s="290"/>
      <c r="D1" s="290"/>
      <c r="E1" s="290"/>
      <c r="F1" s="290"/>
      <c r="G1" s="290"/>
      <c r="H1" s="290"/>
      <c r="I1" s="290"/>
      <c r="J1" s="290"/>
      <c r="K1" s="290"/>
      <c r="L1" s="290"/>
      <c r="M1" s="290"/>
    </row>
    <row r="2" spans="1:13" ht="18.75" customHeight="1">
      <c r="A2" s="291"/>
      <c r="B2" s="291"/>
      <c r="C2" s="291"/>
      <c r="D2" s="291"/>
      <c r="E2" s="291"/>
      <c r="F2" s="291"/>
      <c r="G2" s="291"/>
      <c r="H2" s="291"/>
      <c r="I2" s="291"/>
      <c r="J2" s="291"/>
      <c r="K2" s="291"/>
      <c r="L2" s="291"/>
      <c r="M2" s="291"/>
    </row>
    <row r="3" spans="1:13" ht="34.5" customHeight="1">
      <c r="A3" s="277" t="s">
        <v>154</v>
      </c>
      <c r="B3" s="277"/>
      <c r="C3" s="277"/>
      <c r="D3" s="277"/>
      <c r="E3" s="277"/>
      <c r="F3" s="277"/>
      <c r="G3" s="277"/>
      <c r="H3" s="277"/>
      <c r="I3" s="277"/>
      <c r="J3" s="277"/>
      <c r="K3" s="277"/>
      <c r="L3" s="277"/>
      <c r="M3" s="277"/>
    </row>
    <row r="4" spans="1:13" ht="24" customHeight="1">
      <c r="B4" s="292" t="s">
        <v>94</v>
      </c>
      <c r="C4" s="292"/>
      <c r="D4" s="293" t="str">
        <f>IF('Student Info'!C7="[Enter Student Name Here]","Please Enter Name on Student Info Tab",'Student Info'!C7)</f>
        <v>Please Enter Name on Student Info Tab</v>
      </c>
      <c r="E4" s="293"/>
      <c r="F4" s="293"/>
      <c r="G4" s="293"/>
      <c r="H4" s="293"/>
      <c r="I4" s="293"/>
      <c r="J4" s="293"/>
      <c r="K4" s="293"/>
      <c r="L4" s="293"/>
      <c r="M4" s="73"/>
    </row>
    <row r="5" spans="1:13" ht="15" customHeight="1">
      <c r="B5" s="294" t="s">
        <v>122</v>
      </c>
      <c r="C5" s="294"/>
      <c r="D5" s="295" t="s">
        <v>123</v>
      </c>
      <c r="E5" s="295"/>
      <c r="F5" s="295"/>
      <c r="G5" s="124"/>
      <c r="H5" s="123" t="s">
        <v>126</v>
      </c>
      <c r="J5" s="123"/>
      <c r="K5" s="123"/>
      <c r="L5" s="182">
        <f>SUM(B7:M37)</f>
        <v>0</v>
      </c>
      <c r="M5" s="73"/>
    </row>
    <row r="6" spans="1:13">
      <c r="A6" s="261" t="s">
        <v>109</v>
      </c>
      <c r="B6" s="261" t="s">
        <v>110</v>
      </c>
      <c r="C6" s="261" t="s">
        <v>111</v>
      </c>
      <c r="D6" s="261" t="s">
        <v>112</v>
      </c>
      <c r="E6" s="261" t="s">
        <v>113</v>
      </c>
      <c r="F6" s="261" t="s">
        <v>114</v>
      </c>
      <c r="G6" s="261" t="s">
        <v>115</v>
      </c>
      <c r="H6" s="261" t="s">
        <v>116</v>
      </c>
      <c r="I6" s="261" t="s">
        <v>117</v>
      </c>
      <c r="J6" s="261" t="s">
        <v>118</v>
      </c>
      <c r="K6" s="261" t="s">
        <v>119</v>
      </c>
      <c r="L6" s="261" t="s">
        <v>120</v>
      </c>
      <c r="M6" s="261" t="s">
        <v>121</v>
      </c>
    </row>
    <row r="7" spans="1:13">
      <c r="A7" s="261">
        <v>1</v>
      </c>
      <c r="B7" s="125"/>
      <c r="C7" s="125"/>
      <c r="D7" s="125"/>
      <c r="E7" s="125"/>
      <c r="F7" s="125"/>
      <c r="G7" s="125"/>
      <c r="H7" s="125"/>
      <c r="I7" s="125"/>
      <c r="J7" s="125"/>
      <c r="K7" s="125"/>
      <c r="L7" s="125"/>
      <c r="M7" s="125"/>
    </row>
    <row r="8" spans="1:13">
      <c r="A8" s="261">
        <v>2</v>
      </c>
      <c r="B8" s="125"/>
      <c r="C8" s="125"/>
      <c r="D8" s="125"/>
      <c r="E8" s="125"/>
      <c r="F8" s="125"/>
      <c r="G8" s="125"/>
      <c r="H8" s="125"/>
      <c r="I8" s="125"/>
      <c r="J8" s="125"/>
      <c r="K8" s="125"/>
      <c r="L8" s="125"/>
      <c r="M8" s="125"/>
    </row>
    <row r="9" spans="1:13">
      <c r="A9" s="261">
        <v>3</v>
      </c>
      <c r="B9" s="125"/>
      <c r="C9" s="125"/>
      <c r="D9" s="125"/>
      <c r="E9" s="125"/>
      <c r="F9" s="125"/>
      <c r="G9" s="125"/>
      <c r="H9" s="125"/>
      <c r="I9" s="125"/>
      <c r="J9" s="125"/>
      <c r="K9" s="125"/>
      <c r="L9" s="125"/>
      <c r="M9" s="125"/>
    </row>
    <row r="10" spans="1:13">
      <c r="A10" s="261">
        <v>4</v>
      </c>
      <c r="B10" s="125"/>
      <c r="C10" s="125"/>
      <c r="D10" s="125"/>
      <c r="E10" s="125"/>
      <c r="F10" s="125"/>
      <c r="G10" s="125"/>
      <c r="H10" s="125"/>
      <c r="I10" s="125"/>
      <c r="J10" s="125"/>
      <c r="K10" s="125"/>
      <c r="L10" s="125"/>
      <c r="M10" s="125"/>
    </row>
    <row r="11" spans="1:13">
      <c r="A11" s="261">
        <v>5</v>
      </c>
      <c r="B11" s="125"/>
      <c r="C11" s="125"/>
      <c r="D11" s="125"/>
      <c r="E11" s="125"/>
      <c r="F11" s="125"/>
      <c r="G11" s="125"/>
      <c r="H11" s="125"/>
      <c r="I11" s="125"/>
      <c r="J11" s="125"/>
      <c r="K11" s="125"/>
      <c r="L11" s="125"/>
      <c r="M11" s="125"/>
    </row>
    <row r="12" spans="1:13">
      <c r="A12" s="261">
        <v>6</v>
      </c>
      <c r="B12" s="125"/>
      <c r="C12" s="125"/>
      <c r="D12" s="125"/>
      <c r="E12" s="125"/>
      <c r="F12" s="125"/>
      <c r="G12" s="125"/>
      <c r="H12" s="125"/>
      <c r="I12" s="125"/>
      <c r="J12" s="125"/>
      <c r="K12" s="125"/>
      <c r="L12" s="125"/>
      <c r="M12" s="125"/>
    </row>
    <row r="13" spans="1:13">
      <c r="A13" s="261">
        <v>7</v>
      </c>
      <c r="B13" s="125"/>
      <c r="C13" s="125"/>
      <c r="D13" s="125"/>
      <c r="E13" s="125"/>
      <c r="F13" s="125"/>
      <c r="G13" s="125"/>
      <c r="H13" s="125"/>
      <c r="I13" s="125"/>
      <c r="J13" s="125"/>
      <c r="K13" s="125"/>
      <c r="L13" s="125"/>
      <c r="M13" s="125"/>
    </row>
    <row r="14" spans="1:13">
      <c r="A14" s="261">
        <v>8</v>
      </c>
      <c r="B14" s="125"/>
      <c r="C14" s="125"/>
      <c r="D14" s="125"/>
      <c r="E14" s="125"/>
      <c r="F14" s="125"/>
      <c r="G14" s="125"/>
      <c r="H14" s="125"/>
      <c r="I14" s="125"/>
      <c r="J14" s="125"/>
      <c r="K14" s="125"/>
      <c r="L14" s="125"/>
      <c r="M14" s="125"/>
    </row>
    <row r="15" spans="1:13">
      <c r="A15" s="261">
        <v>9</v>
      </c>
      <c r="B15" s="125"/>
      <c r="C15" s="125"/>
      <c r="D15" s="125"/>
      <c r="E15" s="125"/>
      <c r="F15" s="125"/>
      <c r="G15" s="125"/>
      <c r="H15" s="125"/>
      <c r="I15" s="125"/>
      <c r="J15" s="125"/>
      <c r="K15" s="125"/>
      <c r="L15" s="125"/>
      <c r="M15" s="125"/>
    </row>
    <row r="16" spans="1:13">
      <c r="A16" s="261">
        <v>10</v>
      </c>
      <c r="B16" s="125"/>
      <c r="C16" s="125"/>
      <c r="D16" s="125"/>
      <c r="E16" s="125"/>
      <c r="F16" s="125"/>
      <c r="G16" s="125"/>
      <c r="H16" s="125"/>
      <c r="I16" s="125"/>
      <c r="J16" s="125"/>
      <c r="K16" s="125"/>
      <c r="L16" s="125"/>
      <c r="M16" s="125"/>
    </row>
    <row r="17" spans="1:13">
      <c r="A17" s="261">
        <v>11</v>
      </c>
      <c r="B17" s="125"/>
      <c r="C17" s="125"/>
      <c r="D17" s="125"/>
      <c r="E17" s="125"/>
      <c r="F17" s="125"/>
      <c r="G17" s="125"/>
      <c r="H17" s="125"/>
      <c r="I17" s="125"/>
      <c r="J17" s="125"/>
      <c r="K17" s="125"/>
      <c r="L17" s="125"/>
      <c r="M17" s="125"/>
    </row>
    <row r="18" spans="1:13">
      <c r="A18" s="261">
        <v>12</v>
      </c>
      <c r="B18" s="125"/>
      <c r="C18" s="125"/>
      <c r="D18" s="125"/>
      <c r="E18" s="125"/>
      <c r="F18" s="125"/>
      <c r="G18" s="125"/>
      <c r="H18" s="125"/>
      <c r="I18" s="125"/>
      <c r="J18" s="125"/>
      <c r="K18" s="125"/>
      <c r="L18" s="125"/>
      <c r="M18" s="125"/>
    </row>
    <row r="19" spans="1:13">
      <c r="A19" s="261">
        <v>13</v>
      </c>
      <c r="B19" s="125"/>
      <c r="C19" s="125"/>
      <c r="D19" s="125"/>
      <c r="E19" s="125"/>
      <c r="F19" s="125"/>
      <c r="G19" s="125"/>
      <c r="H19" s="125"/>
      <c r="I19" s="125"/>
      <c r="J19" s="125"/>
      <c r="K19" s="125"/>
      <c r="L19" s="125"/>
      <c r="M19" s="125"/>
    </row>
    <row r="20" spans="1:13">
      <c r="A20" s="261">
        <v>14</v>
      </c>
      <c r="B20" s="125"/>
      <c r="C20" s="125"/>
      <c r="D20" s="125"/>
      <c r="E20" s="125"/>
      <c r="F20" s="125"/>
      <c r="G20" s="125"/>
      <c r="H20" s="125"/>
      <c r="I20" s="125"/>
      <c r="J20" s="125"/>
      <c r="K20" s="125"/>
      <c r="L20" s="125"/>
      <c r="M20" s="125"/>
    </row>
    <row r="21" spans="1:13">
      <c r="A21" s="261">
        <v>15</v>
      </c>
      <c r="B21" s="125"/>
      <c r="C21" s="125"/>
      <c r="D21" s="125"/>
      <c r="E21" s="125"/>
      <c r="F21" s="125"/>
      <c r="G21" s="125"/>
      <c r="H21" s="125"/>
      <c r="I21" s="125"/>
      <c r="J21" s="125"/>
      <c r="K21" s="125"/>
      <c r="L21" s="125"/>
      <c r="M21" s="125"/>
    </row>
    <row r="22" spans="1:13">
      <c r="A22" s="261">
        <v>16</v>
      </c>
      <c r="B22" s="125"/>
      <c r="C22" s="125"/>
      <c r="D22" s="125"/>
      <c r="E22" s="125"/>
      <c r="F22" s="125"/>
      <c r="G22" s="125"/>
      <c r="H22" s="125"/>
      <c r="I22" s="125"/>
      <c r="J22" s="125"/>
      <c r="K22" s="125"/>
      <c r="L22" s="125"/>
      <c r="M22" s="125"/>
    </row>
    <row r="23" spans="1:13">
      <c r="A23" s="261">
        <v>17</v>
      </c>
      <c r="B23" s="125"/>
      <c r="C23" s="125"/>
      <c r="D23" s="125"/>
      <c r="E23" s="125"/>
      <c r="F23" s="125"/>
      <c r="G23" s="125"/>
      <c r="H23" s="125"/>
      <c r="I23" s="125"/>
      <c r="J23" s="125"/>
      <c r="K23" s="125"/>
      <c r="L23" s="125"/>
      <c r="M23" s="125"/>
    </row>
    <row r="24" spans="1:13">
      <c r="A24" s="261">
        <v>18</v>
      </c>
      <c r="B24" s="125"/>
      <c r="C24" s="125"/>
      <c r="D24" s="125"/>
      <c r="E24" s="125"/>
      <c r="F24" s="125"/>
      <c r="G24" s="125"/>
      <c r="H24" s="125"/>
      <c r="I24" s="125"/>
      <c r="J24" s="125"/>
      <c r="K24" s="125"/>
      <c r="L24" s="125"/>
      <c r="M24" s="125"/>
    </row>
    <row r="25" spans="1:13">
      <c r="A25" s="261">
        <v>19</v>
      </c>
      <c r="B25" s="125"/>
      <c r="C25" s="125"/>
      <c r="D25" s="125"/>
      <c r="E25" s="125"/>
      <c r="F25" s="125"/>
      <c r="G25" s="125"/>
      <c r="H25" s="125"/>
      <c r="I25" s="125"/>
      <c r="J25" s="125"/>
      <c r="K25" s="125"/>
      <c r="L25" s="125"/>
      <c r="M25" s="125"/>
    </row>
    <row r="26" spans="1:13">
      <c r="A26" s="261">
        <v>20</v>
      </c>
      <c r="B26" s="125"/>
      <c r="C26" s="125"/>
      <c r="D26" s="125"/>
      <c r="E26" s="125"/>
      <c r="F26" s="125"/>
      <c r="G26" s="125"/>
      <c r="H26" s="125"/>
      <c r="I26" s="125"/>
      <c r="J26" s="125"/>
      <c r="K26" s="125"/>
      <c r="L26" s="125"/>
      <c r="M26" s="125"/>
    </row>
    <row r="27" spans="1:13">
      <c r="A27" s="261">
        <v>21</v>
      </c>
      <c r="B27" s="125"/>
      <c r="C27" s="125"/>
      <c r="D27" s="125"/>
      <c r="E27" s="125"/>
      <c r="F27" s="125"/>
      <c r="G27" s="125"/>
      <c r="H27" s="125"/>
      <c r="I27" s="125"/>
      <c r="J27" s="125"/>
      <c r="K27" s="125"/>
      <c r="L27" s="125"/>
      <c r="M27" s="125"/>
    </row>
    <row r="28" spans="1:13">
      <c r="A28" s="261">
        <v>22</v>
      </c>
      <c r="B28" s="125"/>
      <c r="C28" s="125"/>
      <c r="D28" s="125"/>
      <c r="E28" s="125"/>
      <c r="F28" s="125"/>
      <c r="G28" s="125"/>
      <c r="H28" s="125"/>
      <c r="I28" s="125"/>
      <c r="J28" s="125"/>
      <c r="K28" s="125"/>
      <c r="L28" s="125"/>
      <c r="M28" s="125"/>
    </row>
    <row r="29" spans="1:13">
      <c r="A29" s="261">
        <v>23</v>
      </c>
      <c r="B29" s="125"/>
      <c r="C29" s="125"/>
      <c r="D29" s="125"/>
      <c r="E29" s="125"/>
      <c r="F29" s="125"/>
      <c r="G29" s="125"/>
      <c r="H29" s="125"/>
      <c r="I29" s="125"/>
      <c r="J29" s="125"/>
      <c r="K29" s="125"/>
      <c r="L29" s="125"/>
      <c r="M29" s="125"/>
    </row>
    <row r="30" spans="1:13">
      <c r="A30" s="261">
        <v>24</v>
      </c>
      <c r="B30" s="125"/>
      <c r="C30" s="125"/>
      <c r="D30" s="125"/>
      <c r="E30" s="125"/>
      <c r="F30" s="125"/>
      <c r="G30" s="125"/>
      <c r="H30" s="125"/>
      <c r="I30" s="125"/>
      <c r="J30" s="125"/>
      <c r="K30" s="125"/>
      <c r="L30" s="125"/>
      <c r="M30" s="125"/>
    </row>
    <row r="31" spans="1:13">
      <c r="A31" s="261">
        <v>25</v>
      </c>
      <c r="B31" s="125"/>
      <c r="C31" s="125"/>
      <c r="D31" s="125"/>
      <c r="E31" s="125"/>
      <c r="F31" s="125"/>
      <c r="G31" s="125"/>
      <c r="H31" s="125"/>
      <c r="I31" s="125"/>
      <c r="J31" s="125"/>
      <c r="K31" s="125"/>
      <c r="L31" s="125"/>
      <c r="M31" s="125"/>
    </row>
    <row r="32" spans="1:13">
      <c r="A32" s="261">
        <v>26</v>
      </c>
      <c r="B32" s="125"/>
      <c r="C32" s="125"/>
      <c r="D32" s="125"/>
      <c r="E32" s="125"/>
      <c r="F32" s="125"/>
      <c r="G32" s="125"/>
      <c r="H32" s="125"/>
      <c r="I32" s="125"/>
      <c r="J32" s="125"/>
      <c r="K32" s="125"/>
      <c r="L32" s="125"/>
      <c r="M32" s="125"/>
    </row>
    <row r="33" spans="1:13">
      <c r="A33" s="261">
        <v>27</v>
      </c>
      <c r="B33" s="125"/>
      <c r="C33" s="125"/>
      <c r="D33" s="125"/>
      <c r="E33" s="125"/>
      <c r="F33" s="125"/>
      <c r="G33" s="125"/>
      <c r="H33" s="125"/>
      <c r="I33" s="125"/>
      <c r="J33" s="125"/>
      <c r="K33" s="125"/>
      <c r="L33" s="125"/>
      <c r="M33" s="125"/>
    </row>
    <row r="34" spans="1:13">
      <c r="A34" s="261">
        <v>28</v>
      </c>
      <c r="B34" s="125"/>
      <c r="C34" s="125"/>
      <c r="D34" s="125"/>
      <c r="E34" s="125"/>
      <c r="F34" s="125"/>
      <c r="G34" s="125"/>
      <c r="H34" s="125"/>
      <c r="I34" s="125"/>
      <c r="J34" s="125"/>
      <c r="K34" s="125"/>
      <c r="L34" s="125"/>
      <c r="M34" s="125"/>
    </row>
    <row r="35" spans="1:13">
      <c r="A35" s="261">
        <v>29</v>
      </c>
      <c r="B35" s="125"/>
      <c r="C35" s="125"/>
      <c r="D35" s="125"/>
      <c r="E35" s="125"/>
      <c r="F35" s="125"/>
      <c r="G35" s="125"/>
      <c r="H35" s="125"/>
      <c r="I35" s="125"/>
      <c r="J35" s="125"/>
      <c r="K35" s="125"/>
      <c r="L35" s="125"/>
      <c r="M35" s="125"/>
    </row>
    <row r="36" spans="1:13">
      <c r="A36" s="261">
        <v>30</v>
      </c>
      <c r="B36" s="125"/>
      <c r="C36" s="125"/>
      <c r="D36" s="125"/>
      <c r="E36" s="125"/>
      <c r="F36" s="125"/>
      <c r="G36" s="125"/>
      <c r="H36" s="262"/>
      <c r="I36" s="125"/>
      <c r="J36" s="125"/>
      <c r="K36" s="125"/>
      <c r="L36" s="125"/>
      <c r="M36" s="125"/>
    </row>
    <row r="37" spans="1:13">
      <c r="A37" s="261">
        <v>31</v>
      </c>
      <c r="B37" s="125"/>
      <c r="C37" s="262"/>
      <c r="D37" s="125"/>
      <c r="E37" s="262"/>
      <c r="F37" s="125"/>
      <c r="G37" s="125"/>
      <c r="H37" s="262"/>
      <c r="I37" s="125"/>
      <c r="J37" s="262"/>
      <c r="K37" s="125"/>
      <c r="L37" s="262"/>
      <c r="M37" s="125"/>
    </row>
  </sheetData>
  <sheetProtection password="EB90" sheet="1" objects="1" scenarios="1" formatCells="0" formatColumns="0" formatRows="0" insertColumns="0" insertRows="0" insertHyperlinks="0" selectLockedCells="1"/>
  <mergeCells count="7">
    <mergeCell ref="B5:C5"/>
    <mergeCell ref="D5:F5"/>
    <mergeCell ref="A1:M1"/>
    <mergeCell ref="A2:M2"/>
    <mergeCell ref="A3:M3"/>
    <mergeCell ref="B4:C4"/>
    <mergeCell ref="D4:L4"/>
  </mergeCells>
  <phoneticPr fontId="25" type="noConversion"/>
  <pageMargins left="0.7" right="0.51388888888888884" top="0.75" bottom="0.75" header="0.3" footer="0.3"/>
  <pageSetup orientation="portrait"/>
  <headerFooter>
    <oddFooter>&amp;C©2011 M.A. Kelley and Company, Inc. (TheHomeSchoolMom.com); All rights reserved</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7"/>
  </sheetPr>
  <dimension ref="A1:L122"/>
  <sheetViews>
    <sheetView showGridLines="0" view="pageLayout" workbookViewId="0">
      <selection activeCell="A6" sqref="A6"/>
    </sheetView>
  </sheetViews>
  <sheetFormatPr baseColWidth="10" defaultColWidth="8.83203125" defaultRowHeight="14" x14ac:dyDescent="0"/>
  <cols>
    <col min="1" max="1" width="48.5" customWidth="1"/>
    <col min="2" max="2" width="21.33203125" customWidth="1"/>
    <col min="3" max="3" width="15.5" customWidth="1"/>
  </cols>
  <sheetData>
    <row r="1" spans="1:12" s="61" customFormat="1" ht="30" customHeight="1">
      <c r="A1" s="290" t="str">
        <f>IF('Student Info'!C8="[Name of Homeschool]","Please Enter Name of School on Student Info Tab",'Student Info'!C8)</f>
        <v>Please Enter Name of School on Student Info Tab</v>
      </c>
      <c r="B1" s="290"/>
      <c r="C1" s="290"/>
      <c r="D1" s="78"/>
      <c r="H1" s="78"/>
      <c r="L1" s="78"/>
    </row>
    <row r="2" spans="1:12" s="61" customFormat="1" ht="18.75" customHeight="1">
      <c r="A2" s="291"/>
      <c r="B2" s="291"/>
      <c r="C2" s="291"/>
      <c r="D2" s="78"/>
      <c r="H2" s="78"/>
      <c r="L2" s="78"/>
    </row>
    <row r="3" spans="1:12" s="61" customFormat="1" ht="28.5" customHeight="1">
      <c r="A3" s="277" t="s">
        <v>96</v>
      </c>
      <c r="B3" s="277"/>
      <c r="C3" s="277"/>
      <c r="D3" s="77"/>
      <c r="E3" s="77"/>
      <c r="F3" s="77"/>
      <c r="G3" s="77"/>
      <c r="H3" s="77"/>
      <c r="I3" s="77"/>
      <c r="J3" s="77"/>
    </row>
    <row r="4" spans="1:12" ht="24" customHeight="1">
      <c r="A4" s="172" t="s">
        <v>95</v>
      </c>
      <c r="B4" s="144" t="str">
        <f>IF('Student Info'!C7="[Enter Student Name Here]","Please Enter Name on Student Info Tab",'Student Info'!C7)</f>
        <v>Please Enter Name on Student Info Tab</v>
      </c>
      <c r="C4" s="144"/>
    </row>
    <row r="5" spans="1:12">
      <c r="A5" s="150" t="s">
        <v>64</v>
      </c>
      <c r="B5" s="151" t="s">
        <v>65</v>
      </c>
      <c r="C5" s="151" t="s">
        <v>66</v>
      </c>
    </row>
    <row r="6" spans="1:12">
      <c r="A6" s="219"/>
      <c r="B6" s="219"/>
      <c r="C6" s="219"/>
    </row>
    <row r="7" spans="1:12">
      <c r="A7" s="219"/>
      <c r="B7" s="219"/>
      <c r="C7" s="219"/>
    </row>
    <row r="8" spans="1:12">
      <c r="A8" s="219"/>
      <c r="B8" s="219"/>
      <c r="C8" s="219"/>
    </row>
    <row r="9" spans="1:12">
      <c r="A9" s="219"/>
      <c r="B9" s="219"/>
      <c r="C9" s="219"/>
    </row>
    <row r="10" spans="1:12">
      <c r="A10" s="219"/>
      <c r="B10" s="219"/>
      <c r="C10" s="219"/>
    </row>
    <row r="11" spans="1:12">
      <c r="A11" s="219"/>
      <c r="B11" s="219"/>
      <c r="C11" s="219"/>
    </row>
    <row r="12" spans="1:12">
      <c r="A12" s="219"/>
      <c r="B12" s="219"/>
      <c r="C12" s="219"/>
    </row>
    <row r="13" spans="1:12">
      <c r="A13" s="219"/>
      <c r="B13" s="219"/>
      <c r="C13" s="219"/>
    </row>
    <row r="14" spans="1:12">
      <c r="A14" s="219"/>
      <c r="B14" s="219"/>
      <c r="C14" s="219"/>
    </row>
    <row r="15" spans="1:12">
      <c r="A15" s="219"/>
      <c r="B15" s="219"/>
      <c r="C15" s="219"/>
    </row>
    <row r="16" spans="1:12">
      <c r="A16" s="219"/>
      <c r="B16" s="219"/>
      <c r="C16" s="219"/>
    </row>
    <row r="17" spans="1:3">
      <c r="A17" s="219"/>
      <c r="B17" s="219"/>
      <c r="C17" s="219"/>
    </row>
    <row r="18" spans="1:3">
      <c r="A18" s="219"/>
      <c r="B18" s="219"/>
      <c r="C18" s="219"/>
    </row>
    <row r="19" spans="1:3">
      <c r="A19" s="219"/>
      <c r="B19" s="219"/>
      <c r="C19" s="219"/>
    </row>
    <row r="20" spans="1:3">
      <c r="A20" s="219"/>
      <c r="B20" s="219"/>
      <c r="C20" s="219"/>
    </row>
    <row r="21" spans="1:3">
      <c r="A21" s="219"/>
      <c r="B21" s="219"/>
      <c r="C21" s="219"/>
    </row>
    <row r="22" spans="1:3">
      <c r="A22" s="219"/>
      <c r="B22" s="219"/>
      <c r="C22" s="219"/>
    </row>
    <row r="23" spans="1:3">
      <c r="A23" s="219"/>
      <c r="B23" s="219"/>
      <c r="C23" s="219"/>
    </row>
    <row r="24" spans="1:3">
      <c r="A24" s="219"/>
      <c r="B24" s="219"/>
      <c r="C24" s="219"/>
    </row>
    <row r="25" spans="1:3">
      <c r="A25" s="219"/>
      <c r="B25" s="219"/>
      <c r="C25" s="219"/>
    </row>
    <row r="26" spans="1:3">
      <c r="A26" s="219"/>
      <c r="B26" s="219"/>
      <c r="C26" s="219"/>
    </row>
    <row r="27" spans="1:3">
      <c r="A27" s="219"/>
      <c r="B27" s="219"/>
      <c r="C27" s="219"/>
    </row>
    <row r="28" spans="1:3">
      <c r="A28" s="219"/>
      <c r="B28" s="219"/>
      <c r="C28" s="219"/>
    </row>
    <row r="29" spans="1:3">
      <c r="A29" s="219"/>
      <c r="B29" s="219"/>
      <c r="C29" s="219"/>
    </row>
    <row r="30" spans="1:3">
      <c r="A30" s="219"/>
      <c r="B30" s="219"/>
      <c r="C30" s="219"/>
    </row>
    <row r="31" spans="1:3">
      <c r="A31" s="219"/>
      <c r="B31" s="219"/>
      <c r="C31" s="219"/>
    </row>
    <row r="32" spans="1:3">
      <c r="A32" s="219"/>
      <c r="B32" s="219"/>
      <c r="C32" s="219"/>
    </row>
    <row r="33" spans="1:3">
      <c r="A33" s="219"/>
      <c r="B33" s="219"/>
      <c r="C33" s="219"/>
    </row>
    <row r="34" spans="1:3">
      <c r="A34" s="219"/>
      <c r="B34" s="219"/>
      <c r="C34" s="219"/>
    </row>
    <row r="35" spans="1:3">
      <c r="A35" s="219"/>
      <c r="B35" s="219"/>
      <c r="C35" s="219"/>
    </row>
    <row r="36" spans="1:3">
      <c r="A36" s="219"/>
      <c r="B36" s="219"/>
      <c r="C36" s="219"/>
    </row>
    <row r="37" spans="1:3">
      <c r="A37" s="219"/>
      <c r="B37" s="219"/>
      <c r="C37" s="219"/>
    </row>
    <row r="38" spans="1:3">
      <c r="A38" s="219"/>
      <c r="B38" s="219"/>
      <c r="C38" s="219"/>
    </row>
    <row r="39" spans="1:3">
      <c r="A39" s="219"/>
      <c r="B39" s="219"/>
      <c r="C39" s="219"/>
    </row>
    <row r="40" spans="1:3">
      <c r="A40" s="219"/>
      <c r="B40" s="219"/>
      <c r="C40" s="219"/>
    </row>
    <row r="41" spans="1:3">
      <c r="A41" s="219"/>
      <c r="B41" s="219"/>
      <c r="C41" s="219"/>
    </row>
    <row r="42" spans="1:3">
      <c r="A42" s="219"/>
      <c r="B42" s="219"/>
      <c r="C42" s="219"/>
    </row>
    <row r="43" spans="1:3">
      <c r="A43" s="219"/>
      <c r="B43" s="219"/>
      <c r="C43" s="219"/>
    </row>
    <row r="44" spans="1:3">
      <c r="A44" s="220"/>
      <c r="B44" s="220"/>
      <c r="C44" s="220"/>
    </row>
    <row r="45" spans="1:3" s="62" customFormat="1">
      <c r="A45" s="221"/>
      <c r="B45" s="221"/>
      <c r="C45" s="221"/>
    </row>
    <row r="46" spans="1:3">
      <c r="A46" s="219"/>
      <c r="B46" s="219"/>
      <c r="C46" s="219"/>
    </row>
    <row r="47" spans="1:3">
      <c r="A47" s="219"/>
      <c r="B47" s="219"/>
      <c r="C47" s="219"/>
    </row>
    <row r="48" spans="1:3">
      <c r="A48" s="219"/>
      <c r="B48" s="219"/>
      <c r="C48" s="219"/>
    </row>
    <row r="49" spans="1:3">
      <c r="A49" s="219"/>
      <c r="B49" s="219"/>
      <c r="C49" s="219"/>
    </row>
    <row r="50" spans="1:3">
      <c r="A50" s="219"/>
      <c r="B50" s="219"/>
      <c r="C50" s="219"/>
    </row>
    <row r="51" spans="1:3">
      <c r="A51" s="219"/>
      <c r="B51" s="219"/>
      <c r="C51" s="219"/>
    </row>
    <row r="52" spans="1:3">
      <c r="A52" s="219"/>
      <c r="B52" s="219"/>
      <c r="C52" s="219"/>
    </row>
    <row r="53" spans="1:3">
      <c r="A53" s="219"/>
      <c r="B53" s="219"/>
      <c r="C53" s="219"/>
    </row>
    <row r="54" spans="1:3">
      <c r="A54" s="219"/>
      <c r="B54" s="219"/>
      <c r="C54" s="219"/>
    </row>
    <row r="55" spans="1:3">
      <c r="A55" s="219"/>
      <c r="B55" s="219"/>
      <c r="C55" s="219"/>
    </row>
    <row r="56" spans="1:3">
      <c r="A56" s="219"/>
      <c r="B56" s="219"/>
      <c r="C56" s="219"/>
    </row>
    <row r="57" spans="1:3">
      <c r="A57" s="219"/>
      <c r="B57" s="219"/>
      <c r="C57" s="219"/>
    </row>
    <row r="58" spans="1:3">
      <c r="A58" s="219"/>
      <c r="B58" s="219"/>
      <c r="C58" s="219"/>
    </row>
    <row r="59" spans="1:3">
      <c r="A59" s="219"/>
      <c r="B59" s="219"/>
      <c r="C59" s="219"/>
    </row>
    <row r="60" spans="1:3">
      <c r="A60" s="219"/>
      <c r="B60" s="219"/>
      <c r="C60" s="219"/>
    </row>
    <row r="61" spans="1:3">
      <c r="A61" s="219"/>
      <c r="B61" s="219"/>
      <c r="C61" s="219"/>
    </row>
    <row r="62" spans="1:3">
      <c r="A62" s="219"/>
      <c r="B62" s="219"/>
      <c r="C62" s="219"/>
    </row>
    <row r="63" spans="1:3">
      <c r="A63" s="219"/>
      <c r="B63" s="219"/>
      <c r="C63" s="219"/>
    </row>
    <row r="64" spans="1:3">
      <c r="A64" s="219"/>
      <c r="B64" s="219"/>
      <c r="C64" s="219"/>
    </row>
    <row r="65" spans="1:3">
      <c r="A65" s="219"/>
      <c r="B65" s="219"/>
      <c r="C65" s="219"/>
    </row>
    <row r="66" spans="1:3">
      <c r="A66" s="219"/>
      <c r="B66" s="219"/>
      <c r="C66" s="219"/>
    </row>
    <row r="67" spans="1:3">
      <c r="A67" s="219"/>
      <c r="B67" s="219"/>
      <c r="C67" s="219"/>
    </row>
    <row r="68" spans="1:3">
      <c r="A68" s="219"/>
      <c r="B68" s="219"/>
      <c r="C68" s="219"/>
    </row>
    <row r="69" spans="1:3">
      <c r="A69" s="219"/>
      <c r="B69" s="219"/>
      <c r="C69" s="219"/>
    </row>
    <row r="70" spans="1:3">
      <c r="A70" s="219"/>
      <c r="B70" s="219"/>
      <c r="C70" s="219"/>
    </row>
    <row r="71" spans="1:3">
      <c r="A71" s="219"/>
      <c r="B71" s="219"/>
      <c r="C71" s="219"/>
    </row>
    <row r="72" spans="1:3">
      <c r="A72" s="219"/>
      <c r="B72" s="219"/>
      <c r="C72" s="219"/>
    </row>
    <row r="73" spans="1:3">
      <c r="A73" s="219"/>
      <c r="B73" s="219"/>
      <c r="C73" s="219"/>
    </row>
    <row r="74" spans="1:3">
      <c r="A74" s="219"/>
      <c r="B74" s="219"/>
      <c r="C74" s="219"/>
    </row>
    <row r="75" spans="1:3">
      <c r="A75" s="219"/>
      <c r="B75" s="219"/>
      <c r="C75" s="219"/>
    </row>
    <row r="76" spans="1:3">
      <c r="A76" s="219"/>
      <c r="B76" s="219"/>
      <c r="C76" s="219"/>
    </row>
    <row r="77" spans="1:3">
      <c r="A77" s="219"/>
      <c r="B77" s="219"/>
      <c r="C77" s="219"/>
    </row>
    <row r="78" spans="1:3">
      <c r="A78" s="219"/>
      <c r="B78" s="219"/>
      <c r="C78" s="219"/>
    </row>
    <row r="79" spans="1:3">
      <c r="A79" s="219"/>
      <c r="B79" s="219"/>
      <c r="C79" s="219"/>
    </row>
    <row r="80" spans="1:3">
      <c r="A80" s="219"/>
      <c r="B80" s="219"/>
      <c r="C80" s="219"/>
    </row>
    <row r="81" spans="1:3">
      <c r="A81" s="219"/>
      <c r="B81" s="219"/>
      <c r="C81" s="219"/>
    </row>
    <row r="82" spans="1:3">
      <c r="A82" s="219"/>
      <c r="B82" s="219"/>
      <c r="C82" s="219"/>
    </row>
    <row r="83" spans="1:3">
      <c r="A83" s="219"/>
      <c r="B83" s="219"/>
      <c r="C83" s="219"/>
    </row>
    <row r="84" spans="1:3" s="177" customFormat="1">
      <c r="A84" s="222"/>
      <c r="B84" s="222"/>
      <c r="C84" s="222"/>
    </row>
    <row r="85" spans="1:3">
      <c r="A85" s="219"/>
      <c r="B85" s="219"/>
      <c r="C85" s="219"/>
    </row>
    <row r="86" spans="1:3">
      <c r="A86" s="219"/>
      <c r="B86" s="219"/>
      <c r="C86" s="219"/>
    </row>
    <row r="87" spans="1:3">
      <c r="A87" s="219"/>
      <c r="B87" s="219"/>
      <c r="C87" s="219"/>
    </row>
    <row r="88" spans="1:3">
      <c r="A88" s="219"/>
      <c r="B88" s="219"/>
      <c r="C88" s="219"/>
    </row>
    <row r="89" spans="1:3">
      <c r="A89" s="219"/>
      <c r="B89" s="219"/>
      <c r="C89" s="219"/>
    </row>
    <row r="90" spans="1:3">
      <c r="A90" s="219"/>
      <c r="B90" s="219"/>
      <c r="C90" s="219"/>
    </row>
    <row r="91" spans="1:3">
      <c r="A91" s="219"/>
      <c r="B91" s="219"/>
      <c r="C91" s="219"/>
    </row>
    <row r="92" spans="1:3">
      <c r="A92" s="219"/>
      <c r="B92" s="219"/>
      <c r="C92" s="219"/>
    </row>
    <row r="93" spans="1:3" s="62" customFormat="1">
      <c r="A93" s="219"/>
      <c r="B93" s="219"/>
      <c r="C93" s="219"/>
    </row>
    <row r="94" spans="1:3" s="62" customFormat="1">
      <c r="A94" s="219"/>
      <c r="B94" s="219"/>
      <c r="C94" s="219"/>
    </row>
    <row r="95" spans="1:3" s="62" customFormat="1">
      <c r="A95" s="219"/>
      <c r="B95" s="219"/>
      <c r="C95" s="219"/>
    </row>
    <row r="96" spans="1:3" s="62" customFormat="1">
      <c r="A96" s="219"/>
      <c r="B96" s="219"/>
      <c r="C96" s="219"/>
    </row>
    <row r="97" spans="1:3" s="62" customFormat="1">
      <c r="A97" s="219"/>
      <c r="B97" s="219"/>
      <c r="C97" s="219"/>
    </row>
    <row r="98" spans="1:3" s="62" customFormat="1">
      <c r="A98" s="219"/>
      <c r="B98" s="219"/>
      <c r="C98" s="219"/>
    </row>
    <row r="99" spans="1:3" s="62" customFormat="1">
      <c r="A99" s="219"/>
      <c r="B99" s="219"/>
      <c r="C99" s="219"/>
    </row>
    <row r="100" spans="1:3" s="62" customFormat="1">
      <c r="A100" s="219"/>
      <c r="B100" s="219"/>
      <c r="C100" s="219"/>
    </row>
    <row r="101" spans="1:3" s="62" customFormat="1">
      <c r="A101" s="219"/>
      <c r="B101" s="219"/>
      <c r="C101" s="219"/>
    </row>
    <row r="102" spans="1:3" s="62" customFormat="1">
      <c r="A102" s="219"/>
      <c r="B102" s="219"/>
      <c r="C102" s="219"/>
    </row>
    <row r="103" spans="1:3" s="62" customFormat="1">
      <c r="A103" s="219"/>
      <c r="B103" s="219"/>
      <c r="C103" s="219"/>
    </row>
    <row r="104" spans="1:3" s="62" customFormat="1">
      <c r="A104" s="219"/>
      <c r="B104" s="219"/>
      <c r="C104" s="219"/>
    </row>
    <row r="105" spans="1:3" s="62" customFormat="1">
      <c r="A105" s="219"/>
      <c r="B105" s="219"/>
      <c r="C105" s="219"/>
    </row>
    <row r="106" spans="1:3" s="62" customFormat="1">
      <c r="A106" s="219"/>
      <c r="B106" s="219"/>
      <c r="C106" s="219"/>
    </row>
    <row r="107" spans="1:3" s="62" customFormat="1">
      <c r="A107" s="219"/>
      <c r="B107" s="219"/>
      <c r="C107" s="219"/>
    </row>
    <row r="108" spans="1:3" s="62" customFormat="1">
      <c r="A108" s="219"/>
      <c r="B108" s="219"/>
      <c r="C108" s="219"/>
    </row>
    <row r="109" spans="1:3" s="62" customFormat="1">
      <c r="A109" s="219"/>
      <c r="B109" s="219"/>
      <c r="C109" s="219"/>
    </row>
    <row r="110" spans="1:3" s="62" customFormat="1">
      <c r="A110" s="219"/>
      <c r="B110" s="219"/>
      <c r="C110" s="219"/>
    </row>
    <row r="111" spans="1:3" s="62" customFormat="1">
      <c r="A111" s="219"/>
      <c r="B111" s="219"/>
      <c r="C111" s="219"/>
    </row>
    <row r="112" spans="1:3" s="62" customFormat="1">
      <c r="A112" s="219"/>
      <c r="B112" s="219"/>
      <c r="C112" s="219"/>
    </row>
    <row r="113" spans="1:3" s="62" customFormat="1">
      <c r="A113" s="219"/>
      <c r="B113" s="219"/>
      <c r="C113" s="219"/>
    </row>
    <row r="114" spans="1:3" s="62" customFormat="1">
      <c r="A114" s="219"/>
      <c r="B114" s="219"/>
      <c r="C114" s="219"/>
    </row>
    <row r="115" spans="1:3" s="62" customFormat="1">
      <c r="A115" s="219"/>
      <c r="B115" s="219"/>
      <c r="C115" s="219"/>
    </row>
    <row r="116" spans="1:3" s="62" customFormat="1">
      <c r="A116" s="219"/>
      <c r="B116" s="219"/>
      <c r="C116" s="219"/>
    </row>
    <row r="117" spans="1:3" s="62" customFormat="1">
      <c r="A117" s="219"/>
      <c r="B117" s="219"/>
      <c r="C117" s="219"/>
    </row>
    <row r="118" spans="1:3" s="62" customFormat="1">
      <c r="A118" s="219"/>
      <c r="B118" s="219"/>
      <c r="C118" s="219"/>
    </row>
    <row r="119" spans="1:3" s="62" customFormat="1">
      <c r="A119" s="219"/>
      <c r="B119" s="219"/>
      <c r="C119" s="219"/>
    </row>
    <row r="120" spans="1:3" s="62" customFormat="1">
      <c r="A120" s="219"/>
      <c r="B120" s="219"/>
      <c r="C120" s="219"/>
    </row>
    <row r="121" spans="1:3" s="62" customFormat="1">
      <c r="A121" s="219"/>
      <c r="B121" s="219"/>
      <c r="C121" s="219"/>
    </row>
    <row r="122" spans="1:3" s="62" customFormat="1">
      <c r="A122" s="219"/>
      <c r="B122" s="219"/>
      <c r="C122" s="219"/>
    </row>
  </sheetData>
  <sheetProtection password="EB90" sheet="1" objects="1" scenarios="1" formatCells="0" formatColumns="0" formatRows="0" insertColumns="0" insertRows="0" insertHyperlinks="0" selectLockedCells="1"/>
  <mergeCells count="3">
    <mergeCell ref="A1:C1"/>
    <mergeCell ref="A3:C3"/>
    <mergeCell ref="A2:C2"/>
  </mergeCells>
  <phoneticPr fontId="25" type="noConversion"/>
  <pageMargins left="0.7" right="0.5" top="0.75" bottom="0.75" header="0.3" footer="0.3"/>
  <pageSetup orientation="portrait"/>
  <headerFooter>
    <oddFooter>&amp;C©2011 M.A. Kelley and Company, Inc. (TheHomeSchoolMom.com); All rights reserved</odd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5"/>
  </sheetPr>
  <dimension ref="A1:I980"/>
  <sheetViews>
    <sheetView showGridLines="0" view="pageLayout" workbookViewId="0">
      <selection activeCell="A3" sqref="A3:H3"/>
    </sheetView>
  </sheetViews>
  <sheetFormatPr baseColWidth="10" defaultColWidth="9.1640625" defaultRowHeight="14" x14ac:dyDescent="0"/>
  <cols>
    <col min="1" max="1" width="12" style="217" customWidth="1"/>
    <col min="2" max="2" width="51" style="105" customWidth="1"/>
    <col min="3" max="3" width="6.1640625" style="237" customWidth="1"/>
    <col min="4" max="5" width="10" style="211" customWidth="1"/>
    <col min="6" max="7" width="10" style="212" customWidth="1"/>
    <col min="8" max="8" width="10" style="211" customWidth="1"/>
    <col min="9" max="9" width="16.33203125" style="105" customWidth="1"/>
    <col min="10" max="16384" width="9.1640625" style="105"/>
  </cols>
  <sheetData>
    <row r="1" spans="1:9" ht="30" customHeight="1">
      <c r="A1" s="298" t="str">
        <f>IF('Student Info'!C8="[Name of Homeschool]","Please Enter Name of School on Student Info Tab",'Student Info'!C8)</f>
        <v>Please Enter Name of School on Student Info Tab</v>
      </c>
      <c r="B1" s="298"/>
      <c r="C1" s="298"/>
      <c r="D1" s="298"/>
      <c r="E1" s="298"/>
      <c r="F1" s="298"/>
      <c r="G1" s="298"/>
      <c r="H1" s="298"/>
    </row>
    <row r="2" spans="1:9" ht="18.75" customHeight="1">
      <c r="A2" s="299"/>
      <c r="B2" s="299"/>
      <c r="C2" s="299"/>
      <c r="D2" s="299"/>
      <c r="E2" s="299"/>
      <c r="F2" s="299"/>
      <c r="G2" s="299"/>
      <c r="H2" s="299"/>
    </row>
    <row r="3" spans="1:9" ht="28.5" customHeight="1">
      <c r="A3" s="300" t="s">
        <v>98</v>
      </c>
      <c r="B3" s="300"/>
      <c r="C3" s="300"/>
      <c r="D3" s="300"/>
      <c r="E3" s="300"/>
      <c r="F3" s="300"/>
      <c r="G3" s="300"/>
      <c r="H3" s="300"/>
      <c r="I3" s="106"/>
    </row>
    <row r="4" spans="1:9" ht="15" customHeight="1">
      <c r="A4" s="213"/>
      <c r="B4" s="107" t="s">
        <v>94</v>
      </c>
      <c r="C4" s="230"/>
      <c r="D4" s="297" t="str">
        <f>IF('Student Info'!C7="[Enter Student Name Here]","Please Enter Name on Student Info Tab",'Student Info'!C7)</f>
        <v>Please Enter Name on Student Info Tab</v>
      </c>
      <c r="E4" s="297"/>
      <c r="F4" s="297"/>
      <c r="G4" s="297"/>
      <c r="H4" s="200"/>
      <c r="I4" s="108"/>
    </row>
    <row r="5" spans="1:9" ht="18">
      <c r="A5" s="213"/>
      <c r="B5" s="108"/>
      <c r="C5" s="230"/>
      <c r="D5" s="107"/>
      <c r="E5" s="107"/>
      <c r="F5" s="200"/>
      <c r="G5" s="201" t="s">
        <v>102</v>
      </c>
      <c r="H5" s="202">
        <f>+D7*D8+E7*E8+F7*F8+G7*G8+H7*H8</f>
        <v>0</v>
      </c>
      <c r="I5" s="108"/>
    </row>
    <row r="6" spans="1:9" ht="51" customHeight="1">
      <c r="A6" s="214" t="s">
        <v>99</v>
      </c>
      <c r="B6" s="296" t="s">
        <v>100</v>
      </c>
      <c r="C6" s="296"/>
      <c r="D6" s="296"/>
      <c r="E6" s="296"/>
      <c r="F6" s="296"/>
      <c r="G6" s="296"/>
      <c r="H6" s="296"/>
      <c r="I6" s="108"/>
    </row>
    <row r="7" spans="1:9" ht="21.75" customHeight="1">
      <c r="A7" s="214" t="s">
        <v>172</v>
      </c>
      <c r="B7" s="229">
        <f>SUM(C10:C300)</f>
        <v>0</v>
      </c>
      <c r="C7" s="231"/>
      <c r="D7" s="203">
        <f>IF(SUM(D10:D770)=0,0,AVERAGE(D10:D770))</f>
        <v>0</v>
      </c>
      <c r="E7" s="203">
        <f>IF(SUM(E10:E770)=0,0,AVERAGE(E10:E770))</f>
        <v>0</v>
      </c>
      <c r="F7" s="203">
        <f>IF(SUM(F10:F770)=0,0,AVERAGE(F10:F770))</f>
        <v>0</v>
      </c>
      <c r="G7" s="203">
        <f>IF(SUM(G10:G770)=0,0,AVERAGE(G10:G770))</f>
        <v>0</v>
      </c>
      <c r="H7" s="203">
        <f>IF(SUM(H10:H770)=0,0,AVERAGE(H10:H770))</f>
        <v>0</v>
      </c>
      <c r="I7" s="108"/>
    </row>
    <row r="8" spans="1:9" ht="18" customHeight="1">
      <c r="A8" s="214"/>
      <c r="B8" s="109" t="s">
        <v>104</v>
      </c>
      <c r="C8" s="231"/>
      <c r="D8" s="204">
        <v>0.1</v>
      </c>
      <c r="E8" s="204">
        <v>0.4</v>
      </c>
      <c r="F8" s="204">
        <v>0.4</v>
      </c>
      <c r="G8" s="204">
        <v>0.1</v>
      </c>
      <c r="H8" s="204">
        <v>0</v>
      </c>
      <c r="I8" s="108"/>
    </row>
    <row r="9" spans="1:9" ht="30.75" customHeight="1">
      <c r="A9" s="225" t="s">
        <v>103</v>
      </c>
      <c r="B9" s="226" t="s">
        <v>101</v>
      </c>
      <c r="C9" s="232" t="s">
        <v>171</v>
      </c>
      <c r="D9" s="223" t="s">
        <v>105</v>
      </c>
      <c r="E9" s="223" t="s">
        <v>106</v>
      </c>
      <c r="F9" s="224" t="s">
        <v>107</v>
      </c>
      <c r="G9" s="224" t="s">
        <v>108</v>
      </c>
      <c r="H9" s="223" t="s">
        <v>108</v>
      </c>
      <c r="I9" s="110"/>
    </row>
    <row r="10" spans="1:9">
      <c r="A10" s="215"/>
      <c r="B10" s="152"/>
      <c r="C10" s="233"/>
      <c r="D10" s="205"/>
      <c r="E10" s="205"/>
      <c r="F10" s="206"/>
      <c r="G10" s="206"/>
      <c r="H10" s="205"/>
      <c r="I10" s="110"/>
    </row>
    <row r="11" spans="1:9">
      <c r="A11" s="215"/>
      <c r="B11" s="152"/>
      <c r="C11" s="233"/>
      <c r="D11" s="205"/>
      <c r="E11" s="205"/>
      <c r="F11" s="206"/>
      <c r="G11" s="206"/>
      <c r="H11" s="205"/>
      <c r="I11" s="110"/>
    </row>
    <row r="12" spans="1:9">
      <c r="A12" s="215"/>
      <c r="B12" s="152"/>
      <c r="C12" s="233"/>
      <c r="D12" s="205"/>
      <c r="E12" s="207"/>
      <c r="F12" s="206"/>
      <c r="G12" s="206"/>
      <c r="H12" s="205"/>
      <c r="I12" s="110"/>
    </row>
    <row r="13" spans="1:9">
      <c r="A13" s="215"/>
      <c r="B13" s="152"/>
      <c r="C13" s="233"/>
      <c r="D13" s="205"/>
      <c r="E13" s="205"/>
      <c r="F13" s="206"/>
      <c r="G13" s="205"/>
      <c r="H13" s="205"/>
      <c r="I13" s="110"/>
    </row>
    <row r="14" spans="1:9">
      <c r="A14" s="215"/>
      <c r="B14" s="152"/>
      <c r="C14" s="233"/>
      <c r="D14" s="205"/>
      <c r="E14" s="205"/>
      <c r="F14" s="206"/>
      <c r="G14" s="206"/>
      <c r="H14" s="205"/>
      <c r="I14" s="110"/>
    </row>
    <row r="15" spans="1:9">
      <c r="A15" s="215"/>
      <c r="B15" s="152"/>
      <c r="C15" s="233"/>
      <c r="D15" s="205"/>
      <c r="E15" s="205"/>
      <c r="F15" s="206"/>
      <c r="G15" s="206"/>
      <c r="H15" s="205"/>
      <c r="I15" s="110"/>
    </row>
    <row r="16" spans="1:9">
      <c r="A16" s="215"/>
      <c r="C16" s="234"/>
      <c r="D16" s="205"/>
      <c r="E16" s="205"/>
      <c r="F16" s="206"/>
      <c r="G16" s="206"/>
      <c r="H16" s="205"/>
      <c r="I16" s="110"/>
    </row>
    <row r="17" spans="1:9">
      <c r="A17" s="215"/>
      <c r="B17" s="227"/>
      <c r="C17" s="233"/>
      <c r="D17" s="205"/>
      <c r="E17" s="205"/>
      <c r="F17" s="206"/>
      <c r="G17" s="206"/>
      <c r="H17" s="205"/>
      <c r="I17" s="110"/>
    </row>
    <row r="18" spans="1:9">
      <c r="A18" s="215"/>
      <c r="B18" s="227"/>
      <c r="C18" s="233"/>
      <c r="D18" s="205"/>
      <c r="E18" s="205"/>
      <c r="F18" s="206"/>
      <c r="G18" s="206"/>
      <c r="H18" s="205"/>
      <c r="I18" s="110"/>
    </row>
    <row r="19" spans="1:9">
      <c r="A19" s="215"/>
      <c r="B19" s="227"/>
      <c r="C19" s="233"/>
      <c r="D19" s="205"/>
      <c r="E19" s="205"/>
      <c r="F19" s="206"/>
      <c r="G19" s="206"/>
      <c r="H19" s="205"/>
      <c r="I19" s="110"/>
    </row>
    <row r="20" spans="1:9">
      <c r="A20" s="215"/>
      <c r="B20" s="227"/>
      <c r="C20" s="233"/>
      <c r="D20" s="205"/>
      <c r="E20" s="205"/>
      <c r="F20" s="206"/>
      <c r="G20" s="206"/>
      <c r="H20" s="205"/>
    </row>
    <row r="21" spans="1:9">
      <c r="A21" s="215"/>
      <c r="B21" s="227"/>
      <c r="C21" s="233"/>
      <c r="D21" s="205"/>
      <c r="E21" s="205"/>
      <c r="F21" s="206"/>
      <c r="G21" s="205"/>
      <c r="H21" s="205"/>
    </row>
    <row r="22" spans="1:9">
      <c r="A22" s="215"/>
      <c r="B22" s="227"/>
      <c r="C22" s="233"/>
      <c r="D22" s="205"/>
      <c r="E22" s="205"/>
      <c r="F22" s="206"/>
      <c r="G22" s="206"/>
      <c r="H22" s="205"/>
    </row>
    <row r="23" spans="1:9">
      <c r="A23" s="215"/>
      <c r="B23" s="228"/>
      <c r="C23" s="235"/>
      <c r="D23" s="208"/>
      <c r="E23" s="208"/>
      <c r="F23" s="208"/>
      <c r="G23" s="208"/>
      <c r="H23" s="208"/>
    </row>
    <row r="24" spans="1:9">
      <c r="A24" s="215"/>
      <c r="B24" s="227"/>
      <c r="C24" s="233"/>
      <c r="D24" s="205"/>
      <c r="E24" s="205"/>
      <c r="F24" s="206"/>
      <c r="G24" s="206"/>
      <c r="H24" s="205"/>
    </row>
    <row r="25" spans="1:9">
      <c r="A25" s="215"/>
      <c r="B25" s="152"/>
      <c r="C25" s="233"/>
      <c r="D25" s="205"/>
      <c r="E25" s="205"/>
      <c r="F25" s="206"/>
      <c r="G25" s="206"/>
      <c r="H25" s="205"/>
    </row>
    <row r="26" spans="1:9">
      <c r="A26" s="215"/>
      <c r="B26" s="152"/>
      <c r="C26" s="233"/>
      <c r="D26" s="205"/>
      <c r="E26" s="205"/>
      <c r="F26" s="206"/>
      <c r="G26" s="206"/>
      <c r="H26" s="205"/>
    </row>
    <row r="27" spans="1:9">
      <c r="A27" s="215"/>
      <c r="B27" s="152"/>
      <c r="C27" s="233"/>
      <c r="D27" s="205"/>
      <c r="E27" s="205"/>
      <c r="F27" s="206"/>
      <c r="G27" s="206"/>
      <c r="H27" s="205"/>
    </row>
    <row r="28" spans="1:9">
      <c r="A28" s="215"/>
      <c r="B28" s="152"/>
      <c r="C28" s="233"/>
      <c r="D28" s="205"/>
      <c r="E28" s="205"/>
      <c r="F28" s="206"/>
      <c r="G28" s="206"/>
      <c r="H28" s="205"/>
    </row>
    <row r="29" spans="1:9">
      <c r="A29" s="215"/>
      <c r="B29" s="152"/>
      <c r="C29" s="233"/>
      <c r="D29" s="205"/>
      <c r="E29" s="205"/>
      <c r="F29" s="206"/>
      <c r="G29" s="206"/>
      <c r="H29" s="205"/>
    </row>
    <row r="30" spans="1:9">
      <c r="A30" s="215"/>
      <c r="B30" s="152"/>
      <c r="C30" s="233"/>
      <c r="D30" s="205"/>
      <c r="E30" s="205"/>
      <c r="F30" s="206"/>
      <c r="G30" s="206"/>
      <c r="H30" s="205"/>
    </row>
    <row r="31" spans="1:9">
      <c r="A31" s="215"/>
      <c r="B31" s="152"/>
      <c r="C31" s="233"/>
      <c r="D31" s="205"/>
      <c r="E31" s="205"/>
      <c r="F31" s="206"/>
      <c r="G31" s="206"/>
      <c r="H31" s="205"/>
    </row>
    <row r="32" spans="1:9">
      <c r="A32" s="215"/>
      <c r="B32" s="152"/>
      <c r="C32" s="233"/>
      <c r="D32" s="205"/>
      <c r="E32" s="205"/>
      <c r="F32" s="206"/>
      <c r="G32" s="206"/>
      <c r="H32" s="205"/>
    </row>
    <row r="33" spans="1:8">
      <c r="A33" s="215"/>
      <c r="B33" s="152"/>
      <c r="C33" s="233"/>
      <c r="D33" s="205"/>
      <c r="E33" s="205"/>
      <c r="F33" s="206"/>
      <c r="G33" s="206"/>
      <c r="H33" s="205"/>
    </row>
    <row r="34" spans="1:8">
      <c r="A34" s="215"/>
      <c r="B34" s="152"/>
      <c r="C34" s="233"/>
      <c r="D34" s="205"/>
      <c r="E34" s="205"/>
      <c r="F34" s="206"/>
      <c r="G34" s="206"/>
      <c r="H34" s="205"/>
    </row>
    <row r="35" spans="1:8">
      <c r="A35" s="215"/>
      <c r="B35" s="152"/>
      <c r="C35" s="233"/>
      <c r="D35" s="205"/>
      <c r="E35" s="205"/>
      <c r="F35" s="206"/>
      <c r="G35" s="206"/>
      <c r="H35" s="205"/>
    </row>
    <row r="36" spans="1:8">
      <c r="A36" s="215"/>
      <c r="B36" s="152"/>
      <c r="C36" s="233"/>
      <c r="D36" s="205"/>
      <c r="E36" s="205"/>
      <c r="F36" s="205"/>
      <c r="G36" s="205"/>
      <c r="H36" s="205"/>
    </row>
    <row r="37" spans="1:8">
      <c r="A37" s="215"/>
      <c r="B37" s="152"/>
      <c r="C37" s="233"/>
      <c r="D37" s="205"/>
      <c r="E37" s="205"/>
      <c r="F37" s="206"/>
      <c r="G37" s="206"/>
      <c r="H37" s="205"/>
    </row>
    <row r="38" spans="1:8">
      <c r="A38" s="215"/>
      <c r="B38" s="152"/>
      <c r="C38" s="233"/>
      <c r="D38" s="205"/>
      <c r="E38" s="205"/>
      <c r="F38" s="206"/>
      <c r="G38" s="206"/>
      <c r="H38" s="205"/>
    </row>
    <row r="39" spans="1:8">
      <c r="A39" s="215"/>
      <c r="B39" s="152"/>
      <c r="C39" s="233"/>
      <c r="D39" s="205"/>
      <c r="E39" s="205"/>
      <c r="F39" s="206"/>
      <c r="G39" s="206"/>
      <c r="H39" s="205"/>
    </row>
    <row r="40" spans="1:8">
      <c r="A40" s="215"/>
      <c r="B40" s="152"/>
      <c r="C40" s="233"/>
      <c r="D40" s="205"/>
      <c r="E40" s="205"/>
      <c r="F40" s="206"/>
      <c r="G40" s="206"/>
      <c r="H40" s="205"/>
    </row>
    <row r="41" spans="1:8">
      <c r="A41" s="215"/>
      <c r="B41" s="152"/>
      <c r="C41" s="233"/>
      <c r="D41" s="205"/>
      <c r="E41" s="205"/>
      <c r="F41" s="206"/>
      <c r="G41" s="206"/>
      <c r="H41" s="205"/>
    </row>
    <row r="42" spans="1:8">
      <c r="A42" s="215"/>
      <c r="B42" s="152"/>
      <c r="C42" s="233"/>
      <c r="D42" s="205"/>
      <c r="E42" s="205"/>
      <c r="F42" s="206"/>
      <c r="G42" s="206"/>
      <c r="H42" s="205"/>
    </row>
    <row r="43" spans="1:8">
      <c r="A43" s="215"/>
      <c r="B43" s="152"/>
      <c r="C43" s="233"/>
      <c r="D43" s="205"/>
      <c r="E43" s="205"/>
      <c r="F43" s="206"/>
      <c r="G43" s="206"/>
      <c r="H43" s="205"/>
    </row>
    <row r="44" spans="1:8">
      <c r="A44" s="215"/>
      <c r="B44" s="152"/>
      <c r="C44" s="233"/>
      <c r="D44" s="205"/>
      <c r="E44" s="205"/>
      <c r="F44" s="206"/>
      <c r="G44" s="206"/>
      <c r="H44" s="205"/>
    </row>
    <row r="45" spans="1:8">
      <c r="A45" s="215"/>
      <c r="B45" s="152"/>
      <c r="C45" s="233"/>
      <c r="D45" s="205"/>
      <c r="E45" s="205"/>
      <c r="F45" s="206"/>
      <c r="G45" s="206"/>
      <c r="H45" s="205"/>
    </row>
    <row r="46" spans="1:8">
      <c r="A46" s="215"/>
      <c r="B46" s="152"/>
      <c r="C46" s="233"/>
      <c r="D46" s="205"/>
      <c r="E46" s="205"/>
      <c r="F46" s="206"/>
      <c r="G46" s="206"/>
      <c r="H46" s="205"/>
    </row>
    <row r="47" spans="1:8">
      <c r="A47" s="215"/>
      <c r="B47" s="152"/>
      <c r="C47" s="233"/>
      <c r="D47" s="205"/>
      <c r="E47" s="205"/>
      <c r="F47" s="206"/>
      <c r="G47" s="206"/>
      <c r="H47" s="205"/>
    </row>
    <row r="48" spans="1:8">
      <c r="A48" s="215"/>
      <c r="B48" s="152"/>
      <c r="C48" s="233"/>
      <c r="D48" s="205"/>
      <c r="E48" s="205"/>
      <c r="F48" s="206"/>
      <c r="G48" s="206"/>
      <c r="H48" s="205"/>
    </row>
    <row r="49" spans="1:8">
      <c r="A49" s="215"/>
      <c r="B49" s="152"/>
      <c r="C49" s="233"/>
      <c r="D49" s="205"/>
      <c r="E49" s="205"/>
      <c r="F49" s="206"/>
      <c r="G49" s="206"/>
      <c r="H49" s="205"/>
    </row>
    <row r="50" spans="1:8">
      <c r="A50" s="215"/>
      <c r="B50" s="152"/>
      <c r="C50" s="233"/>
      <c r="D50" s="205"/>
      <c r="E50" s="205"/>
      <c r="F50" s="206"/>
      <c r="G50" s="206"/>
      <c r="H50" s="205"/>
    </row>
    <row r="51" spans="1:8">
      <c r="A51" s="215"/>
      <c r="B51" s="152"/>
      <c r="C51" s="233"/>
      <c r="D51" s="205"/>
      <c r="E51" s="205"/>
      <c r="F51" s="206"/>
      <c r="G51" s="206"/>
      <c r="H51" s="205"/>
    </row>
    <row r="52" spans="1:8">
      <c r="A52" s="215"/>
      <c r="B52" s="152"/>
      <c r="C52" s="233"/>
      <c r="D52" s="205"/>
      <c r="E52" s="205"/>
      <c r="F52" s="206"/>
      <c r="G52" s="206"/>
      <c r="H52" s="205"/>
    </row>
    <row r="53" spans="1:8">
      <c r="A53" s="215"/>
      <c r="B53" s="152"/>
      <c r="C53" s="233"/>
      <c r="D53" s="205"/>
      <c r="E53" s="205"/>
      <c r="F53" s="206"/>
      <c r="G53" s="206"/>
      <c r="H53" s="205"/>
    </row>
    <row r="54" spans="1:8">
      <c r="A54" s="215"/>
      <c r="B54" s="152"/>
      <c r="C54" s="233"/>
      <c r="D54" s="205"/>
      <c r="E54" s="205"/>
      <c r="F54" s="206"/>
      <c r="G54" s="206"/>
      <c r="H54" s="205"/>
    </row>
    <row r="55" spans="1:8">
      <c r="A55" s="215"/>
      <c r="B55" s="152"/>
      <c r="C55" s="233"/>
      <c r="D55" s="205"/>
      <c r="E55" s="205"/>
      <c r="F55" s="206"/>
      <c r="G55" s="206"/>
      <c r="H55" s="205"/>
    </row>
    <row r="56" spans="1:8">
      <c r="A56" s="215"/>
      <c r="B56" s="152"/>
      <c r="C56" s="233"/>
      <c r="D56" s="205"/>
      <c r="E56" s="205"/>
      <c r="F56" s="206"/>
      <c r="G56" s="206"/>
      <c r="H56" s="205"/>
    </row>
    <row r="57" spans="1:8">
      <c r="A57" s="215"/>
      <c r="B57" s="152"/>
      <c r="C57" s="233"/>
      <c r="D57" s="205"/>
      <c r="E57" s="205"/>
      <c r="F57" s="206"/>
      <c r="G57" s="206"/>
      <c r="H57" s="205"/>
    </row>
    <row r="58" spans="1:8">
      <c r="A58" s="215"/>
      <c r="B58" s="152"/>
      <c r="C58" s="233"/>
      <c r="D58" s="205"/>
      <c r="E58" s="205"/>
      <c r="F58" s="206"/>
      <c r="G58" s="206"/>
      <c r="H58" s="205"/>
    </row>
    <row r="59" spans="1:8">
      <c r="A59" s="215"/>
      <c r="B59" s="152"/>
      <c r="C59" s="233"/>
      <c r="D59" s="205"/>
      <c r="E59" s="205"/>
      <c r="F59" s="206"/>
      <c r="G59" s="206"/>
      <c r="H59" s="205"/>
    </row>
    <row r="60" spans="1:8">
      <c r="A60" s="215"/>
      <c r="B60" s="152"/>
      <c r="C60" s="233"/>
      <c r="D60" s="205"/>
      <c r="E60" s="205"/>
      <c r="F60" s="206"/>
      <c r="G60" s="206"/>
      <c r="H60" s="205"/>
    </row>
    <row r="61" spans="1:8">
      <c r="A61" s="215"/>
      <c r="B61" s="152"/>
      <c r="C61" s="233"/>
      <c r="D61" s="205"/>
      <c r="E61" s="205"/>
      <c r="F61" s="206"/>
      <c r="G61" s="206"/>
      <c r="H61" s="205"/>
    </row>
    <row r="62" spans="1:8">
      <c r="A62" s="215"/>
      <c r="B62" s="152"/>
      <c r="C62" s="233"/>
      <c r="D62" s="205"/>
      <c r="E62" s="205"/>
      <c r="F62" s="206"/>
      <c r="G62" s="206"/>
      <c r="H62" s="205"/>
    </row>
    <row r="63" spans="1:8">
      <c r="A63" s="215"/>
      <c r="B63" s="152"/>
      <c r="C63" s="233"/>
      <c r="D63" s="205"/>
      <c r="E63" s="205"/>
      <c r="F63" s="206"/>
      <c r="G63" s="206"/>
      <c r="H63" s="205"/>
    </row>
    <row r="64" spans="1:8">
      <c r="A64" s="215"/>
      <c r="B64" s="152"/>
      <c r="C64" s="233"/>
      <c r="D64" s="205"/>
      <c r="E64" s="205"/>
      <c r="F64" s="206"/>
      <c r="G64" s="206"/>
      <c r="H64" s="205"/>
    </row>
    <row r="65" spans="1:8">
      <c r="A65" s="215"/>
      <c r="B65" s="152"/>
      <c r="C65" s="233"/>
      <c r="D65" s="205"/>
      <c r="E65" s="205"/>
      <c r="F65" s="206"/>
      <c r="G65" s="206"/>
      <c r="H65" s="205"/>
    </row>
    <row r="66" spans="1:8">
      <c r="A66" s="215"/>
      <c r="B66" s="152"/>
      <c r="C66" s="233"/>
      <c r="D66" s="205"/>
      <c r="E66" s="205"/>
      <c r="F66" s="206"/>
      <c r="G66" s="206"/>
      <c r="H66" s="205"/>
    </row>
    <row r="67" spans="1:8">
      <c r="A67" s="215"/>
      <c r="B67" s="152"/>
      <c r="C67" s="233"/>
      <c r="D67" s="205"/>
      <c r="E67" s="205"/>
      <c r="F67" s="206"/>
      <c r="G67" s="206"/>
      <c r="H67" s="205"/>
    </row>
    <row r="68" spans="1:8">
      <c r="A68" s="215"/>
      <c r="B68" s="152"/>
      <c r="C68" s="233"/>
      <c r="D68" s="205"/>
      <c r="E68" s="205"/>
      <c r="F68" s="206"/>
      <c r="G68" s="206"/>
      <c r="H68" s="205"/>
    </row>
    <row r="69" spans="1:8">
      <c r="A69" s="215"/>
      <c r="B69" s="152"/>
      <c r="C69" s="233"/>
      <c r="D69" s="205"/>
      <c r="E69" s="205"/>
      <c r="F69" s="206"/>
      <c r="G69" s="206"/>
      <c r="H69" s="205"/>
    </row>
    <row r="70" spans="1:8">
      <c r="A70" s="215"/>
      <c r="B70" s="152"/>
      <c r="C70" s="233"/>
      <c r="D70" s="205"/>
      <c r="E70" s="205"/>
      <c r="F70" s="206"/>
      <c r="G70" s="206"/>
      <c r="H70" s="205"/>
    </row>
    <row r="71" spans="1:8">
      <c r="A71" s="215"/>
      <c r="B71" s="152"/>
      <c r="C71" s="233"/>
      <c r="D71" s="205"/>
      <c r="E71" s="205"/>
      <c r="F71" s="206"/>
      <c r="G71" s="206"/>
      <c r="H71" s="205"/>
    </row>
    <row r="72" spans="1:8">
      <c r="A72" s="215"/>
      <c r="B72" s="152"/>
      <c r="C72" s="233"/>
      <c r="D72" s="205"/>
      <c r="E72" s="205"/>
      <c r="F72" s="206"/>
      <c r="G72" s="206"/>
      <c r="H72" s="205"/>
    </row>
    <row r="73" spans="1:8">
      <c r="A73" s="215"/>
      <c r="B73" s="152"/>
      <c r="C73" s="233"/>
      <c r="D73" s="205"/>
      <c r="E73" s="205"/>
      <c r="F73" s="206"/>
      <c r="G73" s="206"/>
      <c r="H73" s="205"/>
    </row>
    <row r="74" spans="1:8">
      <c r="A74" s="215"/>
      <c r="B74" s="152"/>
      <c r="C74" s="233"/>
      <c r="D74" s="205"/>
      <c r="E74" s="205"/>
      <c r="F74" s="206"/>
      <c r="G74" s="206"/>
      <c r="H74" s="205"/>
    </row>
    <row r="75" spans="1:8">
      <c r="A75" s="215"/>
      <c r="B75" s="152"/>
      <c r="C75" s="233"/>
      <c r="D75" s="205"/>
      <c r="E75" s="205"/>
      <c r="F75" s="206"/>
      <c r="G75" s="206"/>
      <c r="H75" s="205"/>
    </row>
    <row r="76" spans="1:8">
      <c r="A76" s="215"/>
      <c r="B76" s="152"/>
      <c r="C76" s="233"/>
      <c r="D76" s="205"/>
      <c r="E76" s="205"/>
      <c r="F76" s="206"/>
      <c r="G76" s="206"/>
      <c r="H76" s="205"/>
    </row>
    <row r="77" spans="1:8">
      <c r="A77" s="215"/>
      <c r="B77" s="152"/>
      <c r="C77" s="233"/>
      <c r="D77" s="205"/>
      <c r="E77" s="205"/>
      <c r="F77" s="206"/>
      <c r="G77" s="206"/>
      <c r="H77" s="205"/>
    </row>
    <row r="78" spans="1:8">
      <c r="A78" s="215"/>
      <c r="B78" s="152"/>
      <c r="C78" s="233"/>
      <c r="D78" s="205"/>
      <c r="E78" s="205"/>
      <c r="F78" s="206"/>
      <c r="G78" s="206"/>
      <c r="H78" s="205"/>
    </row>
    <row r="79" spans="1:8">
      <c r="A79" s="215"/>
      <c r="B79" s="152"/>
      <c r="C79" s="233"/>
      <c r="D79" s="205"/>
      <c r="E79" s="205"/>
      <c r="F79" s="206"/>
      <c r="G79" s="206"/>
      <c r="H79" s="205"/>
    </row>
    <row r="80" spans="1:8">
      <c r="A80" s="215"/>
      <c r="B80" s="152"/>
      <c r="C80" s="233"/>
      <c r="D80" s="205"/>
      <c r="E80" s="205"/>
      <c r="F80" s="206"/>
      <c r="G80" s="206"/>
      <c r="H80" s="205"/>
    </row>
    <row r="81" spans="1:8">
      <c r="A81" s="215"/>
      <c r="B81" s="152"/>
      <c r="C81" s="233"/>
      <c r="D81" s="205"/>
      <c r="E81" s="205"/>
      <c r="F81" s="206"/>
      <c r="G81" s="206"/>
      <c r="H81" s="205"/>
    </row>
    <row r="82" spans="1:8">
      <c r="A82" s="215"/>
      <c r="B82" s="152"/>
      <c r="C82" s="233"/>
      <c r="D82" s="205"/>
      <c r="E82" s="205"/>
      <c r="F82" s="206"/>
      <c r="G82" s="206"/>
      <c r="H82" s="205"/>
    </row>
    <row r="83" spans="1:8">
      <c r="A83" s="215"/>
      <c r="B83" s="152"/>
      <c r="C83" s="233"/>
      <c r="D83" s="205"/>
      <c r="E83" s="205"/>
      <c r="F83" s="206"/>
      <c r="G83" s="206"/>
      <c r="H83" s="205"/>
    </row>
    <row r="84" spans="1:8">
      <c r="A84" s="215"/>
      <c r="B84" s="152"/>
      <c r="C84" s="233"/>
      <c r="D84" s="205"/>
      <c r="E84" s="205"/>
      <c r="F84" s="206"/>
      <c r="G84" s="206"/>
      <c r="H84" s="205"/>
    </row>
    <row r="85" spans="1:8">
      <c r="A85" s="215"/>
      <c r="B85" s="152"/>
      <c r="C85" s="233"/>
      <c r="D85" s="205"/>
      <c r="E85" s="205"/>
      <c r="F85" s="206"/>
      <c r="G85" s="206"/>
      <c r="H85" s="205"/>
    </row>
    <row r="86" spans="1:8">
      <c r="A86" s="215"/>
      <c r="B86" s="152"/>
      <c r="C86" s="233"/>
      <c r="D86" s="205"/>
      <c r="E86" s="205"/>
      <c r="F86" s="206"/>
      <c r="G86" s="206"/>
      <c r="H86" s="205"/>
    </row>
    <row r="87" spans="1:8">
      <c r="A87" s="215"/>
      <c r="B87" s="152"/>
      <c r="C87" s="233"/>
      <c r="D87" s="205"/>
      <c r="E87" s="205"/>
      <c r="F87" s="206"/>
      <c r="G87" s="206"/>
      <c r="H87" s="205"/>
    </row>
    <row r="88" spans="1:8">
      <c r="A88" s="215"/>
      <c r="B88" s="152"/>
      <c r="C88" s="233"/>
      <c r="D88" s="205"/>
      <c r="E88" s="205"/>
      <c r="F88" s="206"/>
      <c r="G88" s="206"/>
      <c r="H88" s="205"/>
    </row>
    <row r="89" spans="1:8">
      <c r="A89" s="215"/>
      <c r="B89" s="152"/>
      <c r="C89" s="233"/>
      <c r="D89" s="205"/>
      <c r="E89" s="205"/>
      <c r="F89" s="206"/>
      <c r="G89" s="206"/>
      <c r="H89" s="205"/>
    </row>
    <row r="90" spans="1:8">
      <c r="A90" s="215"/>
      <c r="B90" s="152"/>
      <c r="C90" s="233"/>
      <c r="D90" s="205"/>
      <c r="E90" s="205"/>
      <c r="F90" s="206"/>
      <c r="G90" s="206"/>
      <c r="H90" s="205"/>
    </row>
    <row r="91" spans="1:8">
      <c r="A91" s="215"/>
      <c r="B91" s="152"/>
      <c r="C91" s="233"/>
      <c r="D91" s="205"/>
      <c r="E91" s="205"/>
      <c r="F91" s="206"/>
      <c r="G91" s="206"/>
      <c r="H91" s="205"/>
    </row>
    <row r="92" spans="1:8">
      <c r="A92" s="215"/>
      <c r="B92" s="152"/>
      <c r="C92" s="233"/>
      <c r="D92" s="205"/>
      <c r="E92" s="205"/>
      <c r="F92" s="206"/>
      <c r="G92" s="206"/>
      <c r="H92" s="205"/>
    </row>
    <row r="93" spans="1:8">
      <c r="A93" s="215"/>
      <c r="B93" s="152"/>
      <c r="C93" s="233"/>
      <c r="D93" s="205"/>
      <c r="E93" s="205"/>
      <c r="F93" s="206"/>
      <c r="G93" s="206"/>
      <c r="H93" s="205"/>
    </row>
    <row r="94" spans="1:8">
      <c r="A94" s="215"/>
      <c r="B94" s="152"/>
      <c r="C94" s="233"/>
      <c r="D94" s="205"/>
      <c r="E94" s="205"/>
      <c r="F94" s="206"/>
      <c r="G94" s="206"/>
      <c r="H94" s="205"/>
    </row>
    <row r="95" spans="1:8">
      <c r="A95" s="215"/>
      <c r="B95" s="152"/>
      <c r="C95" s="233"/>
      <c r="D95" s="205"/>
      <c r="E95" s="205"/>
      <c r="F95" s="206"/>
      <c r="G95" s="206"/>
      <c r="H95" s="205"/>
    </row>
    <row r="96" spans="1:8">
      <c r="A96" s="215"/>
      <c r="B96" s="152"/>
      <c r="C96" s="233"/>
      <c r="D96" s="205"/>
      <c r="E96" s="205"/>
      <c r="F96" s="206"/>
      <c r="G96" s="206"/>
      <c r="H96" s="205"/>
    </row>
    <row r="97" spans="1:8">
      <c r="A97" s="215"/>
      <c r="B97" s="152"/>
      <c r="C97" s="233"/>
      <c r="D97" s="205"/>
      <c r="E97" s="205"/>
      <c r="F97" s="206"/>
      <c r="G97" s="206"/>
      <c r="H97" s="205"/>
    </row>
    <row r="98" spans="1:8">
      <c r="A98" s="215"/>
      <c r="B98" s="152"/>
      <c r="C98" s="233"/>
      <c r="D98" s="205"/>
      <c r="E98" s="205"/>
      <c r="F98" s="206"/>
      <c r="G98" s="206"/>
      <c r="H98" s="205"/>
    </row>
    <row r="99" spans="1:8">
      <c r="A99" s="215"/>
      <c r="B99" s="152"/>
      <c r="C99" s="233"/>
      <c r="D99" s="205"/>
      <c r="E99" s="205"/>
      <c r="F99" s="206"/>
      <c r="G99" s="206"/>
      <c r="H99" s="205"/>
    </row>
    <row r="100" spans="1:8">
      <c r="A100" s="215"/>
      <c r="B100" s="152"/>
      <c r="C100" s="233"/>
      <c r="D100" s="205"/>
      <c r="E100" s="205"/>
      <c r="F100" s="206"/>
      <c r="G100" s="206"/>
      <c r="H100" s="205"/>
    </row>
    <row r="101" spans="1:8">
      <c r="A101" s="215"/>
      <c r="B101" s="152"/>
      <c r="C101" s="233"/>
      <c r="D101" s="205"/>
      <c r="E101" s="205"/>
      <c r="F101" s="206"/>
      <c r="G101" s="206"/>
      <c r="H101" s="205"/>
    </row>
    <row r="102" spans="1:8">
      <c r="A102" s="215"/>
      <c r="B102" s="152"/>
      <c r="C102" s="233"/>
      <c r="D102" s="205"/>
      <c r="E102" s="205"/>
      <c r="F102" s="206"/>
      <c r="G102" s="206"/>
      <c r="H102" s="205"/>
    </row>
    <row r="103" spans="1:8">
      <c r="A103" s="215"/>
      <c r="B103" s="152"/>
      <c r="C103" s="233"/>
      <c r="D103" s="205"/>
      <c r="E103" s="205"/>
      <c r="F103" s="206"/>
      <c r="G103" s="206"/>
      <c r="H103" s="205"/>
    </row>
    <row r="104" spans="1:8">
      <c r="A104" s="215"/>
      <c r="B104" s="152"/>
      <c r="C104" s="233"/>
      <c r="D104" s="205"/>
      <c r="E104" s="205"/>
      <c r="F104" s="206"/>
      <c r="G104" s="206"/>
      <c r="H104" s="205"/>
    </row>
    <row r="105" spans="1:8">
      <c r="A105" s="215"/>
      <c r="B105" s="152"/>
      <c r="C105" s="233"/>
      <c r="D105" s="205"/>
      <c r="E105" s="205"/>
      <c r="F105" s="206"/>
      <c r="G105" s="206"/>
      <c r="H105" s="205"/>
    </row>
    <row r="106" spans="1:8">
      <c r="A106" s="215"/>
      <c r="B106" s="152"/>
      <c r="C106" s="233"/>
      <c r="D106" s="205"/>
      <c r="E106" s="205"/>
      <c r="F106" s="206"/>
      <c r="G106" s="206"/>
      <c r="H106" s="205"/>
    </row>
    <row r="107" spans="1:8">
      <c r="A107" s="215"/>
      <c r="B107" s="152"/>
      <c r="C107" s="233"/>
      <c r="D107" s="205"/>
      <c r="E107" s="205"/>
      <c r="F107" s="206"/>
      <c r="G107" s="206"/>
      <c r="H107" s="205"/>
    </row>
    <row r="108" spans="1:8">
      <c r="A108" s="215"/>
      <c r="B108" s="152"/>
      <c r="C108" s="233"/>
      <c r="D108" s="205"/>
      <c r="E108" s="205"/>
      <c r="F108" s="206"/>
      <c r="G108" s="206"/>
      <c r="H108" s="205"/>
    </row>
    <row r="109" spans="1:8">
      <c r="A109" s="215"/>
      <c r="B109" s="152"/>
      <c r="C109" s="233"/>
      <c r="D109" s="205"/>
      <c r="E109" s="205"/>
      <c r="F109" s="206"/>
      <c r="G109" s="206"/>
      <c r="H109" s="205"/>
    </row>
    <row r="110" spans="1:8">
      <c r="A110" s="215"/>
      <c r="B110" s="152"/>
      <c r="C110" s="233"/>
      <c r="D110" s="205"/>
      <c r="E110" s="205"/>
      <c r="F110" s="206"/>
      <c r="G110" s="206"/>
      <c r="H110" s="205"/>
    </row>
    <row r="111" spans="1:8">
      <c r="A111" s="215"/>
      <c r="B111" s="152"/>
      <c r="C111" s="233"/>
      <c r="D111" s="205"/>
      <c r="E111" s="205"/>
      <c r="F111" s="206"/>
      <c r="G111" s="206"/>
      <c r="H111" s="205"/>
    </row>
    <row r="112" spans="1:8">
      <c r="A112" s="215"/>
      <c r="B112" s="152"/>
      <c r="C112" s="233"/>
      <c r="D112" s="205"/>
      <c r="E112" s="205"/>
      <c r="F112" s="206"/>
      <c r="G112" s="206"/>
      <c r="H112" s="205"/>
    </row>
    <row r="113" spans="1:8">
      <c r="A113" s="215"/>
      <c r="B113" s="152"/>
      <c r="C113" s="233"/>
      <c r="D113" s="205"/>
      <c r="E113" s="205"/>
      <c r="F113" s="206"/>
      <c r="G113" s="206"/>
      <c r="H113" s="205"/>
    </row>
    <row r="114" spans="1:8">
      <c r="A114" s="215"/>
      <c r="B114" s="152"/>
      <c r="C114" s="233"/>
      <c r="D114" s="205"/>
      <c r="E114" s="205"/>
      <c r="F114" s="206"/>
      <c r="G114" s="206"/>
      <c r="H114" s="205"/>
    </row>
    <row r="115" spans="1:8">
      <c r="A115" s="215"/>
      <c r="B115" s="152"/>
      <c r="C115" s="233"/>
      <c r="D115" s="205"/>
      <c r="E115" s="205"/>
      <c r="F115" s="206"/>
      <c r="G115" s="206"/>
      <c r="H115" s="205"/>
    </row>
    <row r="116" spans="1:8">
      <c r="A116" s="215"/>
      <c r="B116" s="152"/>
      <c r="C116" s="233"/>
      <c r="D116" s="205"/>
      <c r="E116" s="205"/>
      <c r="F116" s="206"/>
      <c r="G116" s="206"/>
      <c r="H116" s="205"/>
    </row>
    <row r="117" spans="1:8">
      <c r="A117" s="215"/>
      <c r="B117" s="152"/>
      <c r="C117" s="233"/>
      <c r="D117" s="205"/>
      <c r="E117" s="205"/>
      <c r="F117" s="206"/>
      <c r="G117" s="206"/>
      <c r="H117" s="205"/>
    </row>
    <row r="118" spans="1:8">
      <c r="A118" s="215"/>
      <c r="B118" s="152"/>
      <c r="C118" s="233"/>
      <c r="D118" s="205"/>
      <c r="E118" s="205"/>
      <c r="F118" s="206"/>
      <c r="G118" s="206"/>
      <c r="H118" s="205"/>
    </row>
    <row r="119" spans="1:8">
      <c r="A119" s="215"/>
      <c r="B119" s="152"/>
      <c r="C119" s="233"/>
      <c r="D119" s="205"/>
      <c r="E119" s="205"/>
      <c r="F119" s="206"/>
      <c r="G119" s="206"/>
      <c r="H119" s="205"/>
    </row>
    <row r="120" spans="1:8">
      <c r="A120" s="215"/>
      <c r="B120" s="152"/>
      <c r="C120" s="233"/>
      <c r="D120" s="205"/>
      <c r="E120" s="205"/>
      <c r="F120" s="206"/>
      <c r="G120" s="206"/>
      <c r="H120" s="205"/>
    </row>
    <row r="121" spans="1:8">
      <c r="A121" s="215"/>
      <c r="B121" s="152"/>
      <c r="C121" s="233"/>
      <c r="D121" s="205"/>
      <c r="E121" s="205"/>
      <c r="F121" s="206"/>
      <c r="G121" s="206"/>
      <c r="H121" s="205"/>
    </row>
    <row r="122" spans="1:8">
      <c r="A122" s="215"/>
      <c r="B122" s="152"/>
      <c r="C122" s="233"/>
      <c r="D122" s="205"/>
      <c r="E122" s="205"/>
      <c r="F122" s="206"/>
      <c r="G122" s="206"/>
      <c r="H122" s="205"/>
    </row>
    <row r="123" spans="1:8">
      <c r="A123" s="215"/>
      <c r="B123" s="152"/>
      <c r="C123" s="233"/>
      <c r="D123" s="205"/>
      <c r="E123" s="205"/>
      <c r="F123" s="206"/>
      <c r="G123" s="206"/>
      <c r="H123" s="205"/>
    </row>
    <row r="124" spans="1:8">
      <c r="A124" s="215"/>
      <c r="B124" s="152"/>
      <c r="C124" s="233"/>
      <c r="D124" s="205"/>
      <c r="E124" s="205"/>
      <c r="F124" s="206"/>
      <c r="G124" s="206"/>
      <c r="H124" s="205"/>
    </row>
    <row r="125" spans="1:8">
      <c r="A125" s="215"/>
      <c r="B125" s="152"/>
      <c r="C125" s="233"/>
      <c r="D125" s="205"/>
      <c r="E125" s="205"/>
      <c r="F125" s="206"/>
      <c r="G125" s="206"/>
      <c r="H125" s="205"/>
    </row>
    <row r="126" spans="1:8">
      <c r="A126" s="215"/>
      <c r="B126" s="152"/>
      <c r="C126" s="233"/>
      <c r="D126" s="205"/>
      <c r="E126" s="205"/>
      <c r="F126" s="206"/>
      <c r="G126" s="206"/>
      <c r="H126" s="205"/>
    </row>
    <row r="127" spans="1:8">
      <c r="A127" s="215"/>
      <c r="B127" s="152"/>
      <c r="C127" s="233"/>
      <c r="D127" s="205"/>
      <c r="E127" s="205"/>
      <c r="F127" s="206"/>
      <c r="G127" s="206"/>
      <c r="H127" s="205"/>
    </row>
    <row r="128" spans="1:8">
      <c r="A128" s="215"/>
      <c r="B128" s="152"/>
      <c r="C128" s="233"/>
      <c r="D128" s="205"/>
      <c r="E128" s="205"/>
      <c r="F128" s="206"/>
      <c r="G128" s="206"/>
      <c r="H128" s="205"/>
    </row>
    <row r="129" spans="1:8">
      <c r="A129" s="215"/>
      <c r="B129" s="152"/>
      <c r="C129" s="233"/>
      <c r="D129" s="205"/>
      <c r="E129" s="205"/>
      <c r="F129" s="206"/>
      <c r="G129" s="206"/>
      <c r="H129" s="205"/>
    </row>
    <row r="130" spans="1:8">
      <c r="A130" s="215"/>
      <c r="B130" s="152"/>
      <c r="C130" s="233"/>
      <c r="D130" s="205"/>
      <c r="E130" s="205"/>
      <c r="F130" s="206"/>
      <c r="G130" s="206"/>
      <c r="H130" s="205"/>
    </row>
    <row r="131" spans="1:8">
      <c r="A131" s="215"/>
      <c r="B131" s="152"/>
      <c r="C131" s="233"/>
      <c r="D131" s="205"/>
      <c r="E131" s="205"/>
      <c r="F131" s="206"/>
      <c r="G131" s="206"/>
      <c r="H131" s="205"/>
    </row>
    <row r="132" spans="1:8">
      <c r="A132" s="215"/>
      <c r="B132" s="152"/>
      <c r="C132" s="233"/>
      <c r="D132" s="205"/>
      <c r="E132" s="205"/>
      <c r="F132" s="206"/>
      <c r="G132" s="206"/>
      <c r="H132" s="205"/>
    </row>
    <row r="133" spans="1:8">
      <c r="A133" s="215"/>
      <c r="B133" s="152"/>
      <c r="C133" s="233"/>
      <c r="D133" s="205"/>
      <c r="E133" s="205"/>
      <c r="F133" s="206"/>
      <c r="G133" s="206"/>
      <c r="H133" s="205"/>
    </row>
    <row r="134" spans="1:8">
      <c r="A134" s="215"/>
      <c r="B134" s="152"/>
      <c r="C134" s="233"/>
      <c r="D134" s="205"/>
      <c r="E134" s="205"/>
      <c r="F134" s="206"/>
      <c r="G134" s="206"/>
      <c r="H134" s="205"/>
    </row>
    <row r="135" spans="1:8">
      <c r="A135" s="215"/>
      <c r="B135" s="152"/>
      <c r="C135" s="233"/>
      <c r="D135" s="205"/>
      <c r="E135" s="205"/>
      <c r="F135" s="206"/>
      <c r="G135" s="206"/>
      <c r="H135" s="205"/>
    </row>
    <row r="136" spans="1:8">
      <c r="A136" s="215"/>
      <c r="B136" s="152"/>
      <c r="C136" s="233"/>
      <c r="D136" s="205"/>
      <c r="E136" s="205"/>
      <c r="F136" s="206"/>
      <c r="G136" s="206"/>
      <c r="H136" s="205"/>
    </row>
    <row r="137" spans="1:8">
      <c r="A137" s="215"/>
      <c r="B137" s="152"/>
      <c r="C137" s="233"/>
      <c r="D137" s="205"/>
      <c r="E137" s="205"/>
      <c r="F137" s="206"/>
      <c r="G137" s="206"/>
      <c r="H137" s="205"/>
    </row>
    <row r="138" spans="1:8">
      <c r="A138" s="215"/>
      <c r="B138" s="152"/>
      <c r="C138" s="233"/>
      <c r="D138" s="205"/>
      <c r="E138" s="205"/>
      <c r="F138" s="206"/>
      <c r="G138" s="206"/>
      <c r="H138" s="205"/>
    </row>
    <row r="139" spans="1:8">
      <c r="A139" s="215"/>
      <c r="B139" s="152"/>
      <c r="C139" s="233"/>
      <c r="D139" s="205"/>
      <c r="E139" s="205"/>
      <c r="F139" s="206"/>
      <c r="G139" s="206"/>
      <c r="H139" s="205"/>
    </row>
    <row r="140" spans="1:8">
      <c r="A140" s="215"/>
      <c r="B140" s="152"/>
      <c r="C140" s="233"/>
      <c r="D140" s="205"/>
      <c r="E140" s="205"/>
      <c r="F140" s="206"/>
      <c r="G140" s="206"/>
      <c r="H140" s="205"/>
    </row>
    <row r="141" spans="1:8">
      <c r="A141" s="215"/>
      <c r="B141" s="152"/>
      <c r="C141" s="233"/>
      <c r="D141" s="205"/>
      <c r="E141" s="205"/>
      <c r="F141" s="206"/>
      <c r="G141" s="206"/>
      <c r="H141" s="205"/>
    </row>
    <row r="142" spans="1:8">
      <c r="A142" s="215"/>
      <c r="B142" s="152"/>
      <c r="C142" s="233"/>
      <c r="D142" s="205"/>
      <c r="E142" s="205"/>
      <c r="F142" s="206"/>
      <c r="G142" s="206"/>
      <c r="H142" s="205"/>
    </row>
    <row r="143" spans="1:8">
      <c r="A143" s="215"/>
      <c r="B143" s="152"/>
      <c r="C143" s="233"/>
      <c r="D143" s="205"/>
      <c r="E143" s="205"/>
      <c r="F143" s="206"/>
      <c r="G143" s="206"/>
      <c r="H143" s="205"/>
    </row>
    <row r="144" spans="1:8">
      <c r="A144" s="215"/>
      <c r="B144" s="152"/>
      <c r="C144" s="233"/>
      <c r="D144" s="205"/>
      <c r="E144" s="205"/>
      <c r="F144" s="206"/>
      <c r="G144" s="206"/>
      <c r="H144" s="205"/>
    </row>
    <row r="145" spans="1:8">
      <c r="A145" s="215"/>
      <c r="B145" s="152"/>
      <c r="C145" s="233"/>
      <c r="D145" s="205"/>
      <c r="E145" s="205"/>
      <c r="F145" s="206"/>
      <c r="G145" s="206"/>
      <c r="H145" s="205"/>
    </row>
    <row r="146" spans="1:8">
      <c r="A146" s="215"/>
      <c r="B146" s="152"/>
      <c r="C146" s="233"/>
      <c r="D146" s="205"/>
      <c r="E146" s="205"/>
      <c r="F146" s="206"/>
      <c r="G146" s="206"/>
      <c r="H146" s="205"/>
    </row>
    <row r="147" spans="1:8">
      <c r="A147" s="215"/>
      <c r="B147" s="152"/>
      <c r="C147" s="233"/>
      <c r="D147" s="205"/>
      <c r="E147" s="205"/>
      <c r="F147" s="206"/>
      <c r="G147" s="206"/>
      <c r="H147" s="205"/>
    </row>
    <row r="148" spans="1:8">
      <c r="A148" s="215"/>
      <c r="B148" s="152"/>
      <c r="C148" s="233"/>
      <c r="D148" s="205"/>
      <c r="E148" s="205"/>
      <c r="F148" s="206"/>
      <c r="G148" s="206"/>
      <c r="H148" s="205"/>
    </row>
    <row r="149" spans="1:8">
      <c r="A149" s="215"/>
      <c r="B149" s="152"/>
      <c r="C149" s="233"/>
      <c r="D149" s="205"/>
      <c r="E149" s="205"/>
      <c r="F149" s="206"/>
      <c r="G149" s="206"/>
      <c r="H149" s="205"/>
    </row>
    <row r="150" spans="1:8">
      <c r="A150" s="215"/>
      <c r="B150" s="152"/>
      <c r="C150" s="233"/>
      <c r="D150" s="205"/>
      <c r="E150" s="205"/>
      <c r="F150" s="206"/>
      <c r="G150" s="206"/>
      <c r="H150" s="205"/>
    </row>
    <row r="151" spans="1:8">
      <c r="A151" s="215"/>
      <c r="B151" s="152"/>
      <c r="C151" s="233"/>
      <c r="D151" s="205"/>
      <c r="E151" s="205"/>
      <c r="F151" s="206"/>
      <c r="G151" s="206"/>
      <c r="H151" s="205"/>
    </row>
    <row r="152" spans="1:8">
      <c r="A152" s="215"/>
      <c r="B152" s="152"/>
      <c r="C152" s="233"/>
      <c r="D152" s="205"/>
      <c r="E152" s="205"/>
      <c r="F152" s="206"/>
      <c r="G152" s="206"/>
      <c r="H152" s="205"/>
    </row>
    <row r="153" spans="1:8">
      <c r="A153" s="215"/>
      <c r="B153" s="152"/>
      <c r="C153" s="233"/>
      <c r="D153" s="205"/>
      <c r="E153" s="205"/>
      <c r="F153" s="206"/>
      <c r="G153" s="206"/>
      <c r="H153" s="205"/>
    </row>
    <row r="154" spans="1:8">
      <c r="A154" s="215"/>
      <c r="B154" s="152"/>
      <c r="C154" s="233"/>
      <c r="D154" s="205"/>
      <c r="E154" s="205"/>
      <c r="F154" s="206"/>
      <c r="G154" s="206"/>
      <c r="H154" s="205"/>
    </row>
    <row r="155" spans="1:8">
      <c r="A155" s="215"/>
      <c r="B155" s="152"/>
      <c r="C155" s="233"/>
      <c r="D155" s="205"/>
      <c r="E155" s="205"/>
      <c r="F155" s="206"/>
      <c r="G155" s="206"/>
      <c r="H155" s="205"/>
    </row>
    <row r="156" spans="1:8">
      <c r="A156" s="215"/>
      <c r="B156" s="152"/>
      <c r="C156" s="233"/>
      <c r="D156" s="205"/>
      <c r="E156" s="205"/>
      <c r="F156" s="206"/>
      <c r="G156" s="206"/>
      <c r="H156" s="205"/>
    </row>
    <row r="157" spans="1:8">
      <c r="A157" s="215"/>
      <c r="B157" s="152"/>
      <c r="C157" s="233"/>
      <c r="D157" s="205"/>
      <c r="E157" s="205"/>
      <c r="F157" s="206"/>
      <c r="G157" s="206"/>
      <c r="H157" s="205"/>
    </row>
    <row r="158" spans="1:8">
      <c r="A158" s="215"/>
      <c r="B158" s="152"/>
      <c r="C158" s="233"/>
      <c r="D158" s="205"/>
      <c r="E158" s="205"/>
      <c r="F158" s="206"/>
      <c r="G158" s="206"/>
      <c r="H158" s="205"/>
    </row>
    <row r="159" spans="1:8">
      <c r="A159" s="215"/>
      <c r="B159" s="152"/>
      <c r="C159" s="233"/>
      <c r="D159" s="205"/>
      <c r="E159" s="205"/>
      <c r="F159" s="206"/>
      <c r="G159" s="206"/>
      <c r="H159" s="205"/>
    </row>
    <row r="160" spans="1:8">
      <c r="A160" s="215"/>
      <c r="B160" s="152"/>
      <c r="C160" s="233"/>
      <c r="D160" s="205"/>
      <c r="E160" s="205"/>
      <c r="F160" s="206"/>
      <c r="G160" s="206"/>
      <c r="H160" s="205"/>
    </row>
    <row r="161" spans="1:8">
      <c r="A161" s="215"/>
      <c r="B161" s="152"/>
      <c r="C161" s="233"/>
      <c r="D161" s="205"/>
      <c r="E161" s="205"/>
      <c r="F161" s="206"/>
      <c r="G161" s="206"/>
      <c r="H161" s="205"/>
    </row>
    <row r="162" spans="1:8">
      <c r="A162" s="215"/>
      <c r="B162" s="152"/>
      <c r="C162" s="233"/>
      <c r="D162" s="205"/>
      <c r="E162" s="205"/>
      <c r="F162" s="206"/>
      <c r="G162" s="206"/>
      <c r="H162" s="205"/>
    </row>
    <row r="163" spans="1:8">
      <c r="A163" s="215"/>
      <c r="B163" s="152"/>
      <c r="C163" s="233"/>
      <c r="D163" s="205"/>
      <c r="E163" s="205"/>
      <c r="F163" s="206"/>
      <c r="G163" s="206"/>
      <c r="H163" s="205"/>
    </row>
    <row r="164" spans="1:8">
      <c r="A164" s="215"/>
      <c r="B164" s="152"/>
      <c r="C164" s="233"/>
      <c r="D164" s="205"/>
      <c r="E164" s="205"/>
      <c r="F164" s="206"/>
      <c r="G164" s="206"/>
      <c r="H164" s="205"/>
    </row>
    <row r="165" spans="1:8">
      <c r="A165" s="215"/>
      <c r="B165" s="152"/>
      <c r="C165" s="233"/>
      <c r="D165" s="205"/>
      <c r="E165" s="205"/>
      <c r="F165" s="206"/>
      <c r="G165" s="206"/>
      <c r="H165" s="205"/>
    </row>
    <row r="166" spans="1:8">
      <c r="A166" s="215"/>
      <c r="B166" s="152"/>
      <c r="C166" s="233"/>
      <c r="D166" s="205"/>
      <c r="E166" s="205"/>
      <c r="F166" s="206"/>
      <c r="G166" s="206"/>
      <c r="H166" s="205"/>
    </row>
    <row r="167" spans="1:8">
      <c r="A167" s="215"/>
      <c r="B167" s="152"/>
      <c r="C167" s="233"/>
      <c r="D167" s="205"/>
      <c r="E167" s="205"/>
      <c r="F167" s="206"/>
      <c r="G167" s="206"/>
      <c r="H167" s="205"/>
    </row>
    <row r="168" spans="1:8">
      <c r="A168" s="215"/>
      <c r="B168" s="152"/>
      <c r="C168" s="233"/>
      <c r="D168" s="205"/>
      <c r="E168" s="205"/>
      <c r="F168" s="206"/>
      <c r="G168" s="206"/>
      <c r="H168" s="205"/>
    </row>
    <row r="169" spans="1:8">
      <c r="A169" s="215"/>
      <c r="B169" s="152"/>
      <c r="C169" s="233"/>
      <c r="D169" s="205"/>
      <c r="E169" s="205"/>
      <c r="F169" s="206"/>
      <c r="G169" s="206"/>
      <c r="H169" s="205"/>
    </row>
    <row r="170" spans="1:8">
      <c r="A170" s="215"/>
      <c r="B170" s="152"/>
      <c r="C170" s="233"/>
      <c r="D170" s="205"/>
      <c r="E170" s="205"/>
      <c r="F170" s="206"/>
      <c r="G170" s="206"/>
      <c r="H170" s="205"/>
    </row>
    <row r="171" spans="1:8">
      <c r="A171" s="215"/>
      <c r="B171" s="152"/>
      <c r="C171" s="233"/>
      <c r="D171" s="205"/>
      <c r="E171" s="205"/>
      <c r="F171" s="206"/>
      <c r="G171" s="206"/>
      <c r="H171" s="205"/>
    </row>
    <row r="172" spans="1:8">
      <c r="A172" s="215"/>
      <c r="B172" s="152"/>
      <c r="C172" s="233"/>
      <c r="D172" s="205"/>
      <c r="E172" s="205"/>
      <c r="F172" s="206"/>
      <c r="G172" s="206"/>
      <c r="H172" s="205"/>
    </row>
    <row r="173" spans="1:8">
      <c r="A173" s="215"/>
      <c r="B173" s="152"/>
      <c r="C173" s="233"/>
      <c r="D173" s="205"/>
      <c r="E173" s="205"/>
      <c r="F173" s="206"/>
      <c r="G173" s="206"/>
      <c r="H173" s="205"/>
    </row>
    <row r="174" spans="1:8">
      <c r="A174" s="215"/>
      <c r="B174" s="152"/>
      <c r="C174" s="233"/>
      <c r="D174" s="205"/>
      <c r="E174" s="205"/>
      <c r="F174" s="206"/>
      <c r="G174" s="206"/>
      <c r="H174" s="205"/>
    </row>
    <row r="175" spans="1:8">
      <c r="A175" s="215"/>
      <c r="B175" s="152"/>
      <c r="C175" s="233"/>
      <c r="D175" s="205"/>
      <c r="E175" s="205"/>
      <c r="F175" s="206"/>
      <c r="G175" s="206"/>
      <c r="H175" s="205"/>
    </row>
    <row r="176" spans="1:8">
      <c r="A176" s="215"/>
      <c r="B176" s="152"/>
      <c r="C176" s="233"/>
      <c r="D176" s="205"/>
      <c r="E176" s="205"/>
      <c r="F176" s="206"/>
      <c r="G176" s="206"/>
      <c r="H176" s="205"/>
    </row>
    <row r="177" spans="1:8">
      <c r="A177" s="215"/>
      <c r="B177" s="152"/>
      <c r="C177" s="233"/>
      <c r="D177" s="205"/>
      <c r="E177" s="205"/>
      <c r="F177" s="206"/>
      <c r="G177" s="206"/>
      <c r="H177" s="205"/>
    </row>
    <row r="178" spans="1:8">
      <c r="A178" s="215"/>
      <c r="B178" s="152"/>
      <c r="C178" s="233"/>
      <c r="D178" s="205"/>
      <c r="E178" s="205"/>
      <c r="F178" s="206"/>
      <c r="G178" s="206"/>
      <c r="H178" s="205"/>
    </row>
    <row r="179" spans="1:8">
      <c r="A179" s="215"/>
      <c r="B179" s="152"/>
      <c r="C179" s="233"/>
      <c r="D179" s="205"/>
      <c r="E179" s="205"/>
      <c r="F179" s="206"/>
      <c r="G179" s="206"/>
      <c r="H179" s="205"/>
    </row>
    <row r="180" spans="1:8">
      <c r="A180" s="215"/>
      <c r="B180" s="152"/>
      <c r="C180" s="233"/>
      <c r="D180" s="205"/>
      <c r="E180" s="205"/>
      <c r="F180" s="206"/>
      <c r="G180" s="206"/>
      <c r="H180" s="205"/>
    </row>
    <row r="181" spans="1:8">
      <c r="A181" s="215"/>
      <c r="B181" s="152"/>
      <c r="C181" s="233"/>
      <c r="D181" s="205"/>
      <c r="E181" s="205"/>
      <c r="F181" s="206"/>
      <c r="G181" s="206"/>
      <c r="H181" s="205"/>
    </row>
    <row r="182" spans="1:8">
      <c r="A182" s="215"/>
      <c r="B182" s="152"/>
      <c r="C182" s="233"/>
      <c r="D182" s="205"/>
      <c r="E182" s="205"/>
      <c r="F182" s="206"/>
      <c r="G182" s="206"/>
      <c r="H182" s="205"/>
    </row>
    <row r="183" spans="1:8">
      <c r="A183" s="215"/>
      <c r="B183" s="152"/>
      <c r="C183" s="233"/>
      <c r="D183" s="205"/>
      <c r="E183" s="205"/>
      <c r="F183" s="206"/>
      <c r="G183" s="206"/>
      <c r="H183" s="205"/>
    </row>
    <row r="184" spans="1:8">
      <c r="A184" s="215"/>
      <c r="B184" s="152"/>
      <c r="C184" s="233"/>
      <c r="D184" s="205"/>
      <c r="E184" s="205"/>
      <c r="F184" s="206"/>
      <c r="G184" s="206"/>
      <c r="H184" s="205"/>
    </row>
    <row r="185" spans="1:8">
      <c r="A185" s="215"/>
      <c r="B185" s="152"/>
      <c r="C185" s="233"/>
      <c r="D185" s="205"/>
      <c r="E185" s="205"/>
      <c r="F185" s="206"/>
      <c r="G185" s="206"/>
      <c r="H185" s="205"/>
    </row>
    <row r="186" spans="1:8">
      <c r="A186" s="215"/>
      <c r="B186" s="152"/>
      <c r="C186" s="233"/>
      <c r="D186" s="205"/>
      <c r="E186" s="205"/>
      <c r="F186" s="206"/>
      <c r="G186" s="206"/>
      <c r="H186" s="205"/>
    </row>
    <row r="187" spans="1:8">
      <c r="A187" s="215"/>
      <c r="B187" s="152"/>
      <c r="C187" s="233"/>
      <c r="D187" s="205"/>
      <c r="E187" s="205"/>
      <c r="F187" s="206"/>
      <c r="G187" s="206"/>
      <c r="H187" s="205"/>
    </row>
    <row r="188" spans="1:8">
      <c r="A188" s="215"/>
      <c r="B188" s="152"/>
      <c r="C188" s="233"/>
      <c r="D188" s="205"/>
      <c r="E188" s="205"/>
      <c r="F188" s="206"/>
      <c r="G188" s="206"/>
      <c r="H188" s="205"/>
    </row>
    <row r="189" spans="1:8">
      <c r="A189" s="215"/>
      <c r="B189" s="152"/>
      <c r="C189" s="233"/>
      <c r="D189" s="205"/>
      <c r="E189" s="205"/>
      <c r="F189" s="206"/>
      <c r="G189" s="206"/>
      <c r="H189" s="205"/>
    </row>
    <row r="190" spans="1:8">
      <c r="A190" s="215"/>
      <c r="B190" s="152"/>
      <c r="C190" s="233"/>
      <c r="D190" s="205"/>
      <c r="E190" s="205"/>
      <c r="F190" s="206"/>
      <c r="G190" s="206"/>
      <c r="H190" s="205"/>
    </row>
    <row r="191" spans="1:8">
      <c r="A191" s="215"/>
      <c r="B191" s="152"/>
      <c r="C191" s="233"/>
      <c r="D191" s="205"/>
      <c r="E191" s="205"/>
      <c r="F191" s="206"/>
      <c r="G191" s="206"/>
      <c r="H191" s="205"/>
    </row>
    <row r="192" spans="1:8">
      <c r="A192" s="215"/>
      <c r="B192" s="152"/>
      <c r="C192" s="233"/>
      <c r="D192" s="205"/>
      <c r="E192" s="205"/>
      <c r="F192" s="206"/>
      <c r="G192" s="206"/>
      <c r="H192" s="205"/>
    </row>
    <row r="193" spans="1:8">
      <c r="A193" s="215"/>
      <c r="B193" s="152"/>
      <c r="C193" s="233"/>
      <c r="D193" s="205"/>
      <c r="E193" s="205"/>
      <c r="F193" s="206"/>
      <c r="G193" s="206"/>
      <c r="H193" s="205"/>
    </row>
    <row r="194" spans="1:8">
      <c r="A194" s="215"/>
      <c r="B194" s="152"/>
      <c r="C194" s="233"/>
      <c r="D194" s="205"/>
      <c r="E194" s="205"/>
      <c r="F194" s="206"/>
      <c r="G194" s="206"/>
      <c r="H194" s="205"/>
    </row>
    <row r="195" spans="1:8">
      <c r="A195" s="215"/>
      <c r="B195" s="152"/>
      <c r="C195" s="233"/>
      <c r="D195" s="205"/>
      <c r="E195" s="205"/>
      <c r="F195" s="206"/>
      <c r="G195" s="206"/>
      <c r="H195" s="205"/>
    </row>
    <row r="196" spans="1:8">
      <c r="A196" s="215"/>
      <c r="B196" s="152"/>
      <c r="C196" s="233"/>
      <c r="D196" s="205"/>
      <c r="E196" s="205"/>
      <c r="F196" s="206"/>
      <c r="G196" s="206"/>
      <c r="H196" s="205"/>
    </row>
    <row r="197" spans="1:8">
      <c r="A197" s="215"/>
      <c r="B197" s="152"/>
      <c r="C197" s="233"/>
      <c r="D197" s="205"/>
      <c r="E197" s="205"/>
      <c r="F197" s="206"/>
      <c r="G197" s="206"/>
      <c r="H197" s="205"/>
    </row>
    <row r="198" spans="1:8">
      <c r="A198" s="215"/>
      <c r="B198" s="152"/>
      <c r="C198" s="233"/>
      <c r="D198" s="205"/>
      <c r="E198" s="205"/>
      <c r="F198" s="206"/>
      <c r="G198" s="206"/>
      <c r="H198" s="205"/>
    </row>
    <row r="199" spans="1:8">
      <c r="A199" s="215"/>
      <c r="B199" s="152"/>
      <c r="C199" s="233"/>
      <c r="D199" s="205"/>
      <c r="E199" s="205"/>
      <c r="F199" s="206"/>
      <c r="G199" s="206"/>
      <c r="H199" s="205"/>
    </row>
    <row r="200" spans="1:8">
      <c r="A200" s="215"/>
      <c r="B200" s="152"/>
      <c r="C200" s="233"/>
      <c r="D200" s="205"/>
      <c r="E200" s="205"/>
      <c r="F200" s="206"/>
      <c r="G200" s="206"/>
      <c r="H200" s="205"/>
    </row>
    <row r="201" spans="1:8">
      <c r="A201" s="215"/>
      <c r="B201" s="152"/>
      <c r="C201" s="233"/>
      <c r="D201" s="205"/>
      <c r="E201" s="205"/>
      <c r="F201" s="206"/>
      <c r="G201" s="206"/>
      <c r="H201" s="205"/>
    </row>
    <row r="202" spans="1:8">
      <c r="A202" s="215"/>
      <c r="B202" s="152"/>
      <c r="C202" s="233"/>
      <c r="D202" s="205"/>
      <c r="E202" s="205"/>
      <c r="F202" s="206"/>
      <c r="G202" s="206"/>
      <c r="H202" s="205"/>
    </row>
    <row r="203" spans="1:8">
      <c r="A203" s="215"/>
      <c r="B203" s="152"/>
      <c r="C203" s="233"/>
      <c r="D203" s="205"/>
      <c r="E203" s="205"/>
      <c r="F203" s="206"/>
      <c r="G203" s="206"/>
      <c r="H203" s="205"/>
    </row>
    <row r="204" spans="1:8">
      <c r="A204" s="215"/>
      <c r="B204" s="152"/>
      <c r="C204" s="233"/>
      <c r="D204" s="205"/>
      <c r="E204" s="205"/>
      <c r="F204" s="206"/>
      <c r="G204" s="206"/>
      <c r="H204" s="205"/>
    </row>
    <row r="205" spans="1:8">
      <c r="A205" s="215"/>
      <c r="B205" s="152"/>
      <c r="C205" s="233"/>
      <c r="D205" s="205"/>
      <c r="E205" s="205"/>
      <c r="F205" s="206"/>
      <c r="G205" s="206"/>
      <c r="H205" s="205"/>
    </row>
    <row r="206" spans="1:8">
      <c r="A206" s="215"/>
      <c r="B206" s="152"/>
      <c r="C206" s="233"/>
      <c r="D206" s="205"/>
      <c r="E206" s="205"/>
      <c r="F206" s="206"/>
      <c r="G206" s="206"/>
      <c r="H206" s="205"/>
    </row>
    <row r="207" spans="1:8">
      <c r="A207" s="215"/>
      <c r="B207" s="152"/>
      <c r="C207" s="233"/>
      <c r="D207" s="205"/>
      <c r="E207" s="205"/>
      <c r="F207" s="206"/>
      <c r="G207" s="206"/>
      <c r="H207" s="205"/>
    </row>
    <row r="208" spans="1:8">
      <c r="A208" s="215"/>
      <c r="B208" s="152"/>
      <c r="C208" s="233"/>
      <c r="D208" s="205"/>
      <c r="E208" s="205"/>
      <c r="F208" s="206"/>
      <c r="G208" s="206"/>
      <c r="H208" s="205"/>
    </row>
    <row r="209" spans="1:8">
      <c r="A209" s="215"/>
      <c r="B209" s="152"/>
      <c r="C209" s="233"/>
      <c r="D209" s="205"/>
      <c r="E209" s="205"/>
      <c r="F209" s="206"/>
      <c r="G209" s="206"/>
      <c r="H209" s="205"/>
    </row>
    <row r="210" spans="1:8">
      <c r="A210" s="215"/>
      <c r="B210" s="152"/>
      <c r="C210" s="233"/>
      <c r="D210" s="205"/>
      <c r="E210" s="205"/>
      <c r="F210" s="206"/>
      <c r="G210" s="206"/>
      <c r="H210" s="205"/>
    </row>
    <row r="211" spans="1:8">
      <c r="A211" s="215"/>
      <c r="B211" s="152"/>
      <c r="C211" s="233"/>
      <c r="D211" s="205"/>
      <c r="E211" s="205"/>
      <c r="F211" s="206"/>
      <c r="G211" s="206"/>
      <c r="H211" s="205"/>
    </row>
    <row r="212" spans="1:8">
      <c r="A212" s="215"/>
      <c r="B212" s="152"/>
      <c r="C212" s="233"/>
      <c r="D212" s="205"/>
      <c r="E212" s="205"/>
      <c r="F212" s="206"/>
      <c r="G212" s="206"/>
      <c r="H212" s="205"/>
    </row>
    <row r="213" spans="1:8">
      <c r="A213" s="215"/>
      <c r="B213" s="152"/>
      <c r="C213" s="233"/>
      <c r="D213" s="205"/>
      <c r="E213" s="205"/>
      <c r="F213" s="206"/>
      <c r="G213" s="206"/>
      <c r="H213" s="205"/>
    </row>
    <row r="214" spans="1:8">
      <c r="A214" s="215"/>
      <c r="B214" s="152"/>
      <c r="C214" s="233"/>
      <c r="D214" s="205"/>
      <c r="E214" s="205"/>
      <c r="F214" s="206"/>
      <c r="G214" s="206"/>
      <c r="H214" s="205"/>
    </row>
    <row r="215" spans="1:8">
      <c r="A215" s="215"/>
      <c r="B215" s="152"/>
      <c r="C215" s="233"/>
      <c r="D215" s="205"/>
      <c r="E215" s="205"/>
      <c r="F215" s="206"/>
      <c r="G215" s="206"/>
      <c r="H215" s="205"/>
    </row>
    <row r="216" spans="1:8">
      <c r="A216" s="215"/>
      <c r="B216" s="152"/>
      <c r="C216" s="233"/>
      <c r="D216" s="205"/>
      <c r="E216" s="205"/>
      <c r="F216" s="206"/>
      <c r="G216" s="206"/>
      <c r="H216" s="205"/>
    </row>
    <row r="217" spans="1:8">
      <c r="A217" s="215"/>
      <c r="B217" s="152"/>
      <c r="C217" s="233"/>
      <c r="D217" s="205"/>
      <c r="E217" s="205"/>
      <c r="F217" s="206"/>
      <c r="G217" s="206"/>
      <c r="H217" s="205"/>
    </row>
    <row r="218" spans="1:8">
      <c r="A218" s="215"/>
      <c r="B218" s="152"/>
      <c r="C218" s="233"/>
      <c r="D218" s="205"/>
      <c r="E218" s="205"/>
      <c r="F218" s="206"/>
      <c r="G218" s="206"/>
      <c r="H218" s="205"/>
    </row>
    <row r="219" spans="1:8">
      <c r="A219" s="215"/>
      <c r="B219" s="152"/>
      <c r="C219" s="233"/>
      <c r="D219" s="205"/>
      <c r="E219" s="205"/>
      <c r="F219" s="206"/>
      <c r="G219" s="206"/>
      <c r="H219" s="205"/>
    </row>
    <row r="220" spans="1:8">
      <c r="A220" s="215"/>
      <c r="B220" s="152"/>
      <c r="C220" s="233"/>
      <c r="D220" s="205"/>
      <c r="E220" s="205"/>
      <c r="F220" s="206"/>
      <c r="G220" s="206"/>
      <c r="H220" s="205"/>
    </row>
    <row r="221" spans="1:8">
      <c r="A221" s="215"/>
      <c r="B221" s="152"/>
      <c r="C221" s="233"/>
      <c r="D221" s="205"/>
      <c r="E221" s="205"/>
      <c r="F221" s="206"/>
      <c r="G221" s="206"/>
      <c r="H221" s="205"/>
    </row>
    <row r="222" spans="1:8">
      <c r="A222" s="215"/>
      <c r="B222" s="152"/>
      <c r="C222" s="233"/>
      <c r="D222" s="205"/>
      <c r="E222" s="205"/>
      <c r="F222" s="206"/>
      <c r="G222" s="206"/>
      <c r="H222" s="205"/>
    </row>
    <row r="223" spans="1:8">
      <c r="A223" s="215"/>
      <c r="B223" s="152"/>
      <c r="C223" s="233"/>
      <c r="D223" s="205"/>
      <c r="E223" s="205"/>
      <c r="F223" s="206"/>
      <c r="G223" s="206"/>
      <c r="H223" s="205"/>
    </row>
    <row r="224" spans="1:8">
      <c r="A224" s="215"/>
      <c r="B224" s="152"/>
      <c r="C224" s="233"/>
      <c r="D224" s="205"/>
      <c r="E224" s="205"/>
      <c r="F224" s="206"/>
      <c r="G224" s="206"/>
      <c r="H224" s="205"/>
    </row>
    <row r="225" spans="1:8">
      <c r="A225" s="215"/>
      <c r="B225" s="152"/>
      <c r="C225" s="233"/>
      <c r="D225" s="205"/>
      <c r="E225" s="205"/>
      <c r="F225" s="206"/>
      <c r="G225" s="206"/>
      <c r="H225" s="205"/>
    </row>
    <row r="226" spans="1:8">
      <c r="A226" s="215"/>
      <c r="B226" s="152"/>
      <c r="C226" s="233"/>
      <c r="D226" s="205"/>
      <c r="E226" s="205"/>
      <c r="F226" s="206"/>
      <c r="G226" s="206"/>
      <c r="H226" s="205"/>
    </row>
    <row r="227" spans="1:8">
      <c r="A227" s="215"/>
      <c r="B227" s="152"/>
      <c r="C227" s="233"/>
      <c r="D227" s="205"/>
      <c r="E227" s="205"/>
      <c r="F227" s="206"/>
      <c r="G227" s="206"/>
      <c r="H227" s="205"/>
    </row>
    <row r="228" spans="1:8">
      <c r="A228" s="215"/>
      <c r="B228" s="152"/>
      <c r="C228" s="233"/>
      <c r="D228" s="205"/>
      <c r="E228" s="205"/>
      <c r="F228" s="206"/>
      <c r="G228" s="206"/>
      <c r="H228" s="205"/>
    </row>
    <row r="229" spans="1:8">
      <c r="A229" s="215"/>
      <c r="B229" s="152"/>
      <c r="C229" s="233"/>
      <c r="D229" s="205"/>
      <c r="E229" s="205"/>
      <c r="F229" s="206"/>
      <c r="G229" s="206"/>
      <c r="H229" s="205"/>
    </row>
    <row r="230" spans="1:8">
      <c r="A230" s="215"/>
      <c r="B230" s="152"/>
      <c r="C230" s="233"/>
      <c r="D230" s="205"/>
      <c r="E230" s="205"/>
      <c r="F230" s="206"/>
      <c r="G230" s="206"/>
      <c r="H230" s="205"/>
    </row>
    <row r="231" spans="1:8">
      <c r="A231" s="215"/>
      <c r="B231" s="152"/>
      <c r="C231" s="233"/>
      <c r="D231" s="205"/>
      <c r="E231" s="205"/>
      <c r="F231" s="206"/>
      <c r="G231" s="206"/>
      <c r="H231" s="205"/>
    </row>
    <row r="232" spans="1:8">
      <c r="A232" s="215"/>
      <c r="B232" s="152"/>
      <c r="C232" s="233"/>
      <c r="D232" s="205"/>
      <c r="E232" s="205"/>
      <c r="F232" s="206"/>
      <c r="G232" s="206"/>
      <c r="H232" s="205"/>
    </row>
    <row r="233" spans="1:8">
      <c r="A233" s="215"/>
      <c r="B233" s="152"/>
      <c r="C233" s="233"/>
      <c r="D233" s="205"/>
      <c r="E233" s="205"/>
      <c r="F233" s="206"/>
      <c r="G233" s="206"/>
      <c r="H233" s="205"/>
    </row>
    <row r="234" spans="1:8">
      <c r="A234" s="215"/>
      <c r="B234" s="152"/>
      <c r="C234" s="233"/>
      <c r="D234" s="205"/>
      <c r="E234" s="205"/>
      <c r="F234" s="206"/>
      <c r="G234" s="206"/>
      <c r="H234" s="205"/>
    </row>
    <row r="235" spans="1:8">
      <c r="A235" s="215"/>
      <c r="B235" s="152"/>
      <c r="C235" s="233"/>
      <c r="D235" s="205"/>
      <c r="E235" s="205"/>
      <c r="F235" s="206"/>
      <c r="G235" s="206"/>
      <c r="H235" s="205"/>
    </row>
    <row r="236" spans="1:8">
      <c r="A236" s="215"/>
      <c r="B236" s="152"/>
      <c r="C236" s="233"/>
      <c r="D236" s="205"/>
      <c r="E236" s="205"/>
      <c r="F236" s="206"/>
      <c r="G236" s="206"/>
      <c r="H236" s="205"/>
    </row>
    <row r="237" spans="1:8">
      <c r="A237" s="215"/>
      <c r="B237" s="152"/>
      <c r="C237" s="233"/>
      <c r="D237" s="205"/>
      <c r="E237" s="205"/>
      <c r="F237" s="206"/>
      <c r="G237" s="206"/>
      <c r="H237" s="205"/>
    </row>
    <row r="238" spans="1:8">
      <c r="A238" s="215"/>
      <c r="B238" s="152"/>
      <c r="C238" s="233"/>
      <c r="D238" s="205"/>
      <c r="E238" s="205"/>
      <c r="F238" s="206"/>
      <c r="G238" s="206"/>
      <c r="H238" s="205"/>
    </row>
    <row r="239" spans="1:8">
      <c r="A239" s="215"/>
      <c r="B239" s="152"/>
      <c r="C239" s="233"/>
      <c r="D239" s="205"/>
      <c r="E239" s="205"/>
      <c r="F239" s="206"/>
      <c r="G239" s="206"/>
      <c r="H239" s="205"/>
    </row>
    <row r="240" spans="1:8">
      <c r="A240" s="215"/>
      <c r="B240" s="152"/>
      <c r="C240" s="233"/>
      <c r="D240" s="205"/>
      <c r="E240" s="205"/>
      <c r="F240" s="206"/>
      <c r="G240" s="206"/>
      <c r="H240" s="205"/>
    </row>
    <row r="241" spans="1:8">
      <c r="A241" s="215"/>
      <c r="B241" s="152"/>
      <c r="C241" s="233"/>
      <c r="D241" s="205"/>
      <c r="E241" s="205"/>
      <c r="F241" s="206"/>
      <c r="G241" s="206"/>
      <c r="H241" s="205"/>
    </row>
    <row r="242" spans="1:8">
      <c r="A242" s="215"/>
      <c r="B242" s="152"/>
      <c r="C242" s="233"/>
      <c r="D242" s="205"/>
      <c r="E242" s="205"/>
      <c r="F242" s="206"/>
      <c r="G242" s="206"/>
      <c r="H242" s="205"/>
    </row>
    <row r="243" spans="1:8">
      <c r="A243" s="215"/>
      <c r="B243" s="152"/>
      <c r="C243" s="233"/>
      <c r="D243" s="205"/>
      <c r="E243" s="205"/>
      <c r="F243" s="206"/>
      <c r="G243" s="206"/>
      <c r="H243" s="205"/>
    </row>
    <row r="244" spans="1:8">
      <c r="A244" s="215"/>
      <c r="B244" s="152"/>
      <c r="C244" s="233"/>
      <c r="D244" s="205"/>
      <c r="E244" s="205"/>
      <c r="F244" s="206"/>
      <c r="G244" s="206"/>
      <c r="H244" s="205"/>
    </row>
    <row r="245" spans="1:8">
      <c r="A245" s="215"/>
      <c r="B245" s="152"/>
      <c r="C245" s="233"/>
      <c r="D245" s="205"/>
      <c r="E245" s="205"/>
      <c r="F245" s="206"/>
      <c r="G245" s="206"/>
      <c r="H245" s="205"/>
    </row>
    <row r="246" spans="1:8">
      <c r="A246" s="215"/>
      <c r="B246" s="152"/>
      <c r="C246" s="233"/>
      <c r="D246" s="205"/>
      <c r="E246" s="205"/>
      <c r="F246" s="206"/>
      <c r="G246" s="206"/>
      <c r="H246" s="205"/>
    </row>
    <row r="247" spans="1:8">
      <c r="A247" s="215"/>
      <c r="B247" s="152"/>
      <c r="C247" s="233"/>
      <c r="D247" s="205"/>
      <c r="E247" s="205"/>
      <c r="F247" s="206"/>
      <c r="G247" s="206"/>
      <c r="H247" s="205"/>
    </row>
    <row r="248" spans="1:8">
      <c r="A248" s="215"/>
      <c r="B248" s="152"/>
      <c r="C248" s="233"/>
      <c r="D248" s="205"/>
      <c r="E248" s="205"/>
      <c r="F248" s="206"/>
      <c r="G248" s="206"/>
      <c r="H248" s="205"/>
    </row>
    <row r="249" spans="1:8">
      <c r="A249" s="215"/>
      <c r="B249" s="152"/>
      <c r="C249" s="233"/>
      <c r="D249" s="205"/>
      <c r="E249" s="205"/>
      <c r="F249" s="206"/>
      <c r="G249" s="206"/>
      <c r="H249" s="205"/>
    </row>
    <row r="250" spans="1:8">
      <c r="A250" s="215"/>
      <c r="B250" s="152"/>
      <c r="C250" s="233"/>
      <c r="D250" s="205"/>
      <c r="E250" s="205"/>
      <c r="F250" s="206"/>
      <c r="G250" s="206"/>
      <c r="H250" s="205"/>
    </row>
    <row r="251" spans="1:8">
      <c r="A251" s="215"/>
      <c r="B251" s="152"/>
      <c r="C251" s="233"/>
      <c r="D251" s="205"/>
      <c r="E251" s="205"/>
      <c r="F251" s="206"/>
      <c r="G251" s="206"/>
      <c r="H251" s="205"/>
    </row>
    <row r="252" spans="1:8">
      <c r="A252" s="215"/>
      <c r="B252" s="152"/>
      <c r="C252" s="233"/>
      <c r="D252" s="205"/>
      <c r="E252" s="205"/>
      <c r="F252" s="206"/>
      <c r="G252" s="206"/>
      <c r="H252" s="205"/>
    </row>
    <row r="253" spans="1:8">
      <c r="A253" s="215"/>
      <c r="B253" s="152"/>
      <c r="C253" s="233"/>
      <c r="D253" s="205"/>
      <c r="E253" s="205"/>
      <c r="F253" s="206"/>
      <c r="G253" s="206"/>
      <c r="H253" s="205"/>
    </row>
    <row r="254" spans="1:8">
      <c r="A254" s="215"/>
      <c r="B254" s="152"/>
      <c r="C254" s="233"/>
      <c r="D254" s="205"/>
      <c r="E254" s="205"/>
      <c r="F254" s="206"/>
      <c r="G254" s="206"/>
      <c r="H254" s="205"/>
    </row>
    <row r="255" spans="1:8">
      <c r="A255" s="215"/>
      <c r="B255" s="152"/>
      <c r="C255" s="233"/>
      <c r="D255" s="205"/>
      <c r="E255" s="205"/>
      <c r="F255" s="206"/>
      <c r="G255" s="206"/>
      <c r="H255" s="205"/>
    </row>
    <row r="256" spans="1:8">
      <c r="A256" s="215"/>
      <c r="B256" s="152"/>
      <c r="C256" s="233"/>
      <c r="D256" s="205"/>
      <c r="E256" s="205"/>
      <c r="F256" s="206"/>
      <c r="G256" s="206"/>
      <c r="H256" s="205"/>
    </row>
    <row r="257" spans="1:8">
      <c r="A257" s="215"/>
      <c r="B257" s="152"/>
      <c r="C257" s="233"/>
      <c r="D257" s="205"/>
      <c r="E257" s="205"/>
      <c r="F257" s="206"/>
      <c r="G257" s="206"/>
      <c r="H257" s="205"/>
    </row>
    <row r="258" spans="1:8">
      <c r="A258" s="215"/>
      <c r="B258" s="152"/>
      <c r="C258" s="233"/>
      <c r="D258" s="205"/>
      <c r="E258" s="205"/>
      <c r="F258" s="206"/>
      <c r="G258" s="206"/>
      <c r="H258" s="205"/>
    </row>
    <row r="259" spans="1:8">
      <c r="A259" s="215"/>
      <c r="B259" s="152"/>
      <c r="C259" s="233"/>
      <c r="D259" s="205"/>
      <c r="E259" s="205"/>
      <c r="F259" s="206"/>
      <c r="G259" s="206"/>
      <c r="H259" s="205"/>
    </row>
    <row r="260" spans="1:8">
      <c r="A260" s="215"/>
      <c r="B260" s="152"/>
      <c r="C260" s="233"/>
      <c r="D260" s="205"/>
      <c r="E260" s="205"/>
      <c r="F260" s="206"/>
      <c r="G260" s="206"/>
      <c r="H260" s="205"/>
    </row>
    <row r="261" spans="1:8">
      <c r="A261" s="215"/>
      <c r="B261" s="152"/>
      <c r="C261" s="233"/>
      <c r="D261" s="205"/>
      <c r="E261" s="205"/>
      <c r="F261" s="206"/>
      <c r="G261" s="206"/>
      <c r="H261" s="205"/>
    </row>
    <row r="262" spans="1:8">
      <c r="A262" s="215"/>
      <c r="B262" s="152"/>
      <c r="C262" s="233"/>
      <c r="D262" s="205"/>
      <c r="E262" s="205"/>
      <c r="F262" s="206"/>
      <c r="G262" s="206"/>
      <c r="H262" s="205"/>
    </row>
    <row r="263" spans="1:8">
      <c r="A263" s="215"/>
      <c r="B263" s="152"/>
      <c r="C263" s="233"/>
      <c r="D263" s="205"/>
      <c r="E263" s="205"/>
      <c r="F263" s="206"/>
      <c r="G263" s="206"/>
      <c r="H263" s="205"/>
    </row>
    <row r="264" spans="1:8">
      <c r="A264" s="215"/>
      <c r="B264" s="152"/>
      <c r="C264" s="233"/>
      <c r="D264" s="205"/>
      <c r="E264" s="205"/>
      <c r="F264" s="206"/>
      <c r="G264" s="206"/>
      <c r="H264" s="205"/>
    </row>
    <row r="265" spans="1:8">
      <c r="A265" s="215"/>
      <c r="B265" s="152"/>
      <c r="C265" s="233"/>
      <c r="D265" s="205"/>
      <c r="E265" s="205"/>
      <c r="F265" s="206"/>
      <c r="G265" s="206"/>
      <c r="H265" s="205"/>
    </row>
    <row r="266" spans="1:8">
      <c r="A266" s="215"/>
      <c r="B266" s="152"/>
      <c r="C266" s="233"/>
      <c r="D266" s="205"/>
      <c r="E266" s="205"/>
      <c r="F266" s="206"/>
      <c r="G266" s="206"/>
      <c r="H266" s="205"/>
    </row>
    <row r="267" spans="1:8">
      <c r="A267" s="215"/>
      <c r="B267" s="152"/>
      <c r="C267" s="233"/>
      <c r="D267" s="205"/>
      <c r="E267" s="205"/>
      <c r="F267" s="206"/>
      <c r="G267" s="206"/>
      <c r="H267" s="205"/>
    </row>
    <row r="268" spans="1:8">
      <c r="A268" s="215"/>
      <c r="B268" s="152"/>
      <c r="C268" s="233"/>
      <c r="D268" s="205"/>
      <c r="E268" s="205"/>
      <c r="F268" s="206"/>
      <c r="G268" s="206"/>
      <c r="H268" s="205"/>
    </row>
    <row r="269" spans="1:8">
      <c r="A269" s="215"/>
      <c r="B269" s="152"/>
      <c r="C269" s="233"/>
      <c r="D269" s="205"/>
      <c r="E269" s="205"/>
      <c r="F269" s="206"/>
      <c r="G269" s="206"/>
      <c r="H269" s="205"/>
    </row>
    <row r="270" spans="1:8">
      <c r="A270" s="215"/>
      <c r="B270" s="152"/>
      <c r="C270" s="233"/>
      <c r="D270" s="205"/>
      <c r="E270" s="205"/>
      <c r="F270" s="206"/>
      <c r="G270" s="206"/>
      <c r="H270" s="205"/>
    </row>
    <row r="271" spans="1:8">
      <c r="A271" s="215"/>
      <c r="B271" s="152"/>
      <c r="C271" s="233"/>
      <c r="D271" s="205"/>
      <c r="E271" s="205"/>
      <c r="F271" s="206"/>
      <c r="G271" s="206"/>
      <c r="H271" s="205"/>
    </row>
    <row r="272" spans="1:8">
      <c r="A272" s="215"/>
      <c r="B272" s="152"/>
      <c r="C272" s="233"/>
      <c r="D272" s="205"/>
      <c r="E272" s="205"/>
      <c r="F272" s="206"/>
      <c r="G272" s="206"/>
      <c r="H272" s="205"/>
    </row>
    <row r="273" spans="1:8">
      <c r="A273" s="215"/>
      <c r="B273" s="152"/>
      <c r="C273" s="233"/>
      <c r="D273" s="205"/>
      <c r="E273" s="205"/>
      <c r="F273" s="206"/>
      <c r="G273" s="206"/>
      <c r="H273" s="205"/>
    </row>
    <row r="274" spans="1:8">
      <c r="A274" s="215"/>
      <c r="B274" s="152"/>
      <c r="C274" s="233"/>
      <c r="D274" s="205"/>
      <c r="E274" s="205"/>
      <c r="F274" s="206"/>
      <c r="G274" s="206"/>
      <c r="H274" s="205"/>
    </row>
    <row r="275" spans="1:8">
      <c r="A275" s="215"/>
      <c r="B275" s="152"/>
      <c r="C275" s="233"/>
      <c r="D275" s="205"/>
      <c r="E275" s="205"/>
      <c r="F275" s="206"/>
      <c r="G275" s="206"/>
      <c r="H275" s="205"/>
    </row>
    <row r="276" spans="1:8">
      <c r="A276" s="215"/>
      <c r="B276" s="152"/>
      <c r="C276" s="233"/>
      <c r="D276" s="205"/>
      <c r="E276" s="205"/>
      <c r="F276" s="206"/>
      <c r="G276" s="206"/>
      <c r="H276" s="205"/>
    </row>
    <row r="277" spans="1:8">
      <c r="A277" s="215"/>
      <c r="B277" s="152"/>
      <c r="C277" s="233"/>
      <c r="D277" s="205"/>
      <c r="E277" s="205"/>
      <c r="F277" s="206"/>
      <c r="G277" s="206"/>
      <c r="H277" s="205"/>
    </row>
    <row r="278" spans="1:8">
      <c r="A278" s="215"/>
      <c r="B278" s="152"/>
      <c r="C278" s="233"/>
      <c r="D278" s="205"/>
      <c r="E278" s="205"/>
      <c r="F278" s="206"/>
      <c r="G278" s="206"/>
      <c r="H278" s="205"/>
    </row>
    <row r="279" spans="1:8">
      <c r="A279" s="215"/>
      <c r="B279" s="152"/>
      <c r="C279" s="233"/>
      <c r="D279" s="205"/>
      <c r="E279" s="205"/>
      <c r="F279" s="206"/>
      <c r="G279" s="206"/>
      <c r="H279" s="205"/>
    </row>
    <row r="280" spans="1:8">
      <c r="A280" s="215"/>
      <c r="B280" s="152"/>
      <c r="C280" s="233"/>
      <c r="D280" s="205"/>
      <c r="E280" s="205"/>
      <c r="F280" s="206"/>
      <c r="G280" s="206"/>
      <c r="H280" s="205"/>
    </row>
    <row r="281" spans="1:8">
      <c r="A281" s="215"/>
      <c r="B281" s="152"/>
      <c r="C281" s="233"/>
      <c r="D281" s="205"/>
      <c r="E281" s="205"/>
      <c r="F281" s="206"/>
      <c r="G281" s="206"/>
      <c r="H281" s="205"/>
    </row>
    <row r="282" spans="1:8">
      <c r="A282" s="215"/>
      <c r="B282" s="152"/>
      <c r="C282" s="233"/>
      <c r="D282" s="205"/>
      <c r="E282" s="205"/>
      <c r="F282" s="206"/>
      <c r="G282" s="206"/>
      <c r="H282" s="205"/>
    </row>
    <row r="283" spans="1:8">
      <c r="A283" s="215"/>
      <c r="B283" s="152"/>
      <c r="C283" s="233"/>
      <c r="D283" s="205"/>
      <c r="E283" s="205"/>
      <c r="F283" s="206"/>
      <c r="G283" s="206"/>
      <c r="H283" s="205"/>
    </row>
    <row r="284" spans="1:8">
      <c r="A284" s="215"/>
      <c r="B284" s="152"/>
      <c r="C284" s="233"/>
      <c r="D284" s="205"/>
      <c r="E284" s="205"/>
      <c r="F284" s="206"/>
      <c r="G284" s="206"/>
      <c r="H284" s="205"/>
    </row>
    <row r="285" spans="1:8">
      <c r="A285" s="215"/>
      <c r="B285" s="152"/>
      <c r="C285" s="233"/>
      <c r="D285" s="205"/>
      <c r="E285" s="205"/>
      <c r="F285" s="206"/>
      <c r="G285" s="206"/>
      <c r="H285" s="205"/>
    </row>
    <row r="286" spans="1:8">
      <c r="A286" s="215"/>
      <c r="B286" s="152"/>
      <c r="C286" s="233"/>
      <c r="D286" s="205"/>
      <c r="E286" s="205"/>
      <c r="F286" s="206"/>
      <c r="G286" s="206"/>
      <c r="H286" s="205"/>
    </row>
    <row r="287" spans="1:8">
      <c r="A287" s="215"/>
      <c r="B287" s="152"/>
      <c r="C287" s="233"/>
      <c r="D287" s="205"/>
      <c r="E287" s="205"/>
      <c r="F287" s="206"/>
      <c r="G287" s="206"/>
      <c r="H287" s="205"/>
    </row>
    <row r="288" spans="1:8">
      <c r="A288" s="215"/>
      <c r="B288" s="152"/>
      <c r="C288" s="233"/>
      <c r="D288" s="205"/>
      <c r="E288" s="205"/>
      <c r="F288" s="206"/>
      <c r="G288" s="206"/>
      <c r="H288" s="205"/>
    </row>
    <row r="289" spans="1:8">
      <c r="A289" s="215"/>
      <c r="B289" s="152"/>
      <c r="C289" s="233"/>
      <c r="D289" s="205"/>
      <c r="E289" s="205"/>
      <c r="F289" s="206"/>
      <c r="G289" s="206"/>
      <c r="H289" s="205"/>
    </row>
    <row r="290" spans="1:8">
      <c r="A290" s="215"/>
      <c r="B290" s="152"/>
      <c r="C290" s="233"/>
      <c r="D290" s="205"/>
      <c r="E290" s="205"/>
      <c r="F290" s="206"/>
      <c r="G290" s="206"/>
      <c r="H290" s="205"/>
    </row>
    <row r="291" spans="1:8">
      <c r="A291" s="215"/>
      <c r="B291" s="152"/>
      <c r="C291" s="233"/>
      <c r="D291" s="205"/>
      <c r="E291" s="205"/>
      <c r="F291" s="206"/>
      <c r="G291" s="206"/>
      <c r="H291" s="205"/>
    </row>
    <row r="292" spans="1:8">
      <c r="A292" s="215"/>
      <c r="B292" s="152"/>
      <c r="C292" s="233"/>
      <c r="D292" s="205"/>
      <c r="E292" s="205"/>
      <c r="F292" s="206"/>
      <c r="G292" s="206"/>
      <c r="H292" s="205"/>
    </row>
    <row r="293" spans="1:8">
      <c r="A293" s="215"/>
      <c r="B293" s="152"/>
      <c r="C293" s="233"/>
      <c r="D293" s="205"/>
      <c r="E293" s="205"/>
      <c r="F293" s="206"/>
      <c r="G293" s="206"/>
      <c r="H293" s="205"/>
    </row>
    <row r="294" spans="1:8">
      <c r="A294" s="215"/>
      <c r="B294" s="152"/>
      <c r="C294" s="233"/>
      <c r="D294" s="205"/>
      <c r="E294" s="205"/>
      <c r="F294" s="206"/>
      <c r="G294" s="206"/>
      <c r="H294" s="205"/>
    </row>
    <row r="295" spans="1:8">
      <c r="A295" s="215"/>
      <c r="B295" s="152"/>
      <c r="C295" s="233"/>
      <c r="D295" s="205"/>
      <c r="E295" s="205"/>
      <c r="F295" s="206"/>
      <c r="G295" s="206"/>
      <c r="H295" s="205"/>
    </row>
    <row r="296" spans="1:8">
      <c r="A296" s="215"/>
      <c r="B296" s="152"/>
      <c r="C296" s="233"/>
      <c r="D296" s="205"/>
      <c r="E296" s="205"/>
      <c r="F296" s="206"/>
      <c r="G296" s="206"/>
      <c r="H296" s="205"/>
    </row>
    <row r="297" spans="1:8">
      <c r="A297" s="215"/>
      <c r="B297" s="152"/>
      <c r="C297" s="233"/>
      <c r="D297" s="205"/>
      <c r="E297" s="205"/>
      <c r="F297" s="206"/>
      <c r="G297" s="206"/>
      <c r="H297" s="205"/>
    </row>
    <row r="298" spans="1:8">
      <c r="A298" s="215"/>
      <c r="B298" s="152"/>
      <c r="C298" s="233"/>
      <c r="D298" s="205"/>
      <c r="E298" s="205"/>
      <c r="F298" s="206"/>
      <c r="G298" s="206"/>
      <c r="H298" s="205"/>
    </row>
    <row r="299" spans="1:8">
      <c r="A299" s="215"/>
      <c r="B299" s="152"/>
      <c r="C299" s="233"/>
      <c r="D299" s="205"/>
      <c r="E299" s="205"/>
      <c r="F299" s="206"/>
      <c r="G299" s="206"/>
      <c r="H299" s="205"/>
    </row>
    <row r="300" spans="1:8">
      <c r="A300" s="215"/>
      <c r="B300" s="152"/>
      <c r="C300" s="233"/>
      <c r="D300" s="205"/>
      <c r="E300" s="205"/>
      <c r="F300" s="206"/>
      <c r="G300" s="206"/>
      <c r="H300" s="205"/>
    </row>
    <row r="301" spans="1:8">
      <c r="A301" s="216"/>
      <c r="B301" s="111"/>
      <c r="C301" s="236"/>
      <c r="D301" s="209"/>
      <c r="E301" s="209"/>
      <c r="F301" s="210"/>
      <c r="G301" s="210"/>
      <c r="H301" s="209"/>
    </row>
    <row r="302" spans="1:8">
      <c r="A302" s="216"/>
      <c r="B302" s="111"/>
      <c r="C302" s="236"/>
      <c r="D302" s="209"/>
      <c r="E302" s="209"/>
      <c r="F302" s="210"/>
      <c r="G302" s="210"/>
      <c r="H302" s="209"/>
    </row>
    <row r="303" spans="1:8">
      <c r="A303" s="216"/>
      <c r="B303" s="111"/>
      <c r="C303" s="236"/>
      <c r="D303" s="209"/>
      <c r="E303" s="209"/>
      <c r="F303" s="210"/>
      <c r="G303" s="210"/>
      <c r="H303" s="209"/>
    </row>
    <row r="304" spans="1:8">
      <c r="A304" s="216"/>
      <c r="B304" s="111"/>
      <c r="C304" s="236"/>
      <c r="D304" s="209"/>
      <c r="E304" s="209"/>
      <c r="F304" s="210"/>
      <c r="G304" s="210"/>
      <c r="H304" s="209"/>
    </row>
    <row r="305" spans="1:8">
      <c r="A305" s="216"/>
      <c r="B305" s="111"/>
      <c r="C305" s="236"/>
      <c r="D305" s="209"/>
      <c r="E305" s="209"/>
      <c r="F305" s="210"/>
      <c r="G305" s="210"/>
      <c r="H305" s="209"/>
    </row>
    <row r="306" spans="1:8">
      <c r="A306" s="216"/>
      <c r="B306" s="111"/>
      <c r="C306" s="236"/>
      <c r="D306" s="209"/>
      <c r="E306" s="209"/>
      <c r="F306" s="210"/>
      <c r="G306" s="210"/>
      <c r="H306" s="209"/>
    </row>
    <row r="307" spans="1:8">
      <c r="A307" s="216"/>
      <c r="B307" s="111"/>
      <c r="C307" s="236"/>
      <c r="D307" s="209"/>
      <c r="E307" s="209"/>
      <c r="F307" s="210"/>
      <c r="G307" s="210"/>
      <c r="H307" s="209"/>
    </row>
    <row r="308" spans="1:8">
      <c r="A308" s="216"/>
      <c r="B308" s="111"/>
      <c r="C308" s="236"/>
      <c r="D308" s="209"/>
      <c r="E308" s="209"/>
      <c r="F308" s="210"/>
      <c r="G308" s="210"/>
      <c r="H308" s="209"/>
    </row>
    <row r="309" spans="1:8">
      <c r="A309" s="216"/>
      <c r="B309" s="111"/>
      <c r="C309" s="236"/>
      <c r="D309" s="209"/>
      <c r="E309" s="209"/>
      <c r="F309" s="210"/>
      <c r="G309" s="210"/>
      <c r="H309" s="209"/>
    </row>
    <row r="310" spans="1:8">
      <c r="A310" s="216"/>
      <c r="B310" s="111"/>
      <c r="C310" s="236"/>
      <c r="D310" s="209"/>
      <c r="E310" s="209"/>
      <c r="F310" s="210"/>
      <c r="G310" s="210"/>
      <c r="H310" s="209"/>
    </row>
    <row r="311" spans="1:8">
      <c r="A311" s="216"/>
      <c r="B311" s="111"/>
      <c r="C311" s="236"/>
      <c r="D311" s="209"/>
      <c r="E311" s="209"/>
      <c r="F311" s="210"/>
      <c r="G311" s="210"/>
      <c r="H311" s="209"/>
    </row>
    <row r="312" spans="1:8">
      <c r="A312" s="216"/>
      <c r="B312" s="111"/>
      <c r="C312" s="236"/>
      <c r="D312" s="209"/>
      <c r="E312" s="209"/>
      <c r="F312" s="210"/>
      <c r="G312" s="210"/>
      <c r="H312" s="209"/>
    </row>
    <row r="313" spans="1:8">
      <c r="A313" s="216"/>
      <c r="B313" s="111"/>
      <c r="C313" s="236"/>
      <c r="D313" s="209"/>
      <c r="E313" s="209"/>
      <c r="F313" s="210"/>
      <c r="G313" s="210"/>
      <c r="H313" s="209"/>
    </row>
    <row r="314" spans="1:8">
      <c r="A314" s="216"/>
      <c r="B314" s="111"/>
      <c r="C314" s="236"/>
      <c r="D314" s="209"/>
      <c r="E314" s="209"/>
      <c r="F314" s="210"/>
      <c r="G314" s="210"/>
      <c r="H314" s="209"/>
    </row>
    <row r="315" spans="1:8">
      <c r="A315" s="216"/>
      <c r="B315" s="111"/>
      <c r="C315" s="236"/>
      <c r="D315" s="209"/>
      <c r="E315" s="209"/>
      <c r="F315" s="210"/>
      <c r="G315" s="210"/>
      <c r="H315" s="209"/>
    </row>
    <row r="316" spans="1:8">
      <c r="A316" s="216"/>
      <c r="B316" s="111"/>
      <c r="C316" s="236"/>
      <c r="D316" s="209"/>
      <c r="E316" s="209"/>
      <c r="F316" s="210"/>
      <c r="G316" s="210"/>
      <c r="H316" s="209"/>
    </row>
    <row r="317" spans="1:8">
      <c r="A317" s="216"/>
      <c r="B317" s="111"/>
      <c r="C317" s="236"/>
      <c r="D317" s="209"/>
      <c r="E317" s="209"/>
      <c r="F317" s="210"/>
      <c r="G317" s="210"/>
      <c r="H317" s="209"/>
    </row>
    <row r="318" spans="1:8">
      <c r="A318" s="216"/>
      <c r="B318" s="111"/>
      <c r="C318" s="236"/>
      <c r="D318" s="209"/>
      <c r="E318" s="209"/>
      <c r="F318" s="210"/>
      <c r="G318" s="210"/>
      <c r="H318" s="209"/>
    </row>
    <row r="319" spans="1:8">
      <c r="A319" s="216"/>
      <c r="B319" s="111"/>
      <c r="C319" s="236"/>
      <c r="D319" s="209"/>
      <c r="E319" s="209"/>
      <c r="F319" s="210"/>
      <c r="G319" s="210"/>
      <c r="H319" s="209"/>
    </row>
    <row r="320" spans="1:8">
      <c r="A320" s="216"/>
      <c r="B320" s="111"/>
      <c r="C320" s="236"/>
      <c r="D320" s="209"/>
      <c r="E320" s="209"/>
      <c r="F320" s="210"/>
      <c r="G320" s="210"/>
      <c r="H320" s="209"/>
    </row>
    <row r="321" spans="1:8">
      <c r="A321" s="216"/>
      <c r="B321" s="111"/>
      <c r="C321" s="236"/>
      <c r="D321" s="209"/>
      <c r="E321" s="209"/>
      <c r="F321" s="210"/>
      <c r="G321" s="210"/>
      <c r="H321" s="209"/>
    </row>
    <row r="322" spans="1:8">
      <c r="A322" s="216"/>
      <c r="B322" s="111"/>
      <c r="C322" s="236"/>
      <c r="D322" s="209"/>
      <c r="E322" s="209"/>
      <c r="F322" s="210"/>
      <c r="G322" s="210"/>
      <c r="H322" s="209"/>
    </row>
    <row r="323" spans="1:8">
      <c r="A323" s="216"/>
      <c r="B323" s="111"/>
      <c r="C323" s="236"/>
      <c r="D323" s="209"/>
      <c r="E323" s="209"/>
      <c r="F323" s="210"/>
      <c r="G323" s="210"/>
      <c r="H323" s="209"/>
    </row>
    <row r="324" spans="1:8">
      <c r="A324" s="216"/>
      <c r="B324" s="111"/>
      <c r="C324" s="236"/>
      <c r="D324" s="209"/>
      <c r="E324" s="209"/>
      <c r="F324" s="210"/>
      <c r="G324" s="210"/>
      <c r="H324" s="209"/>
    </row>
    <row r="325" spans="1:8">
      <c r="A325" s="216"/>
      <c r="B325" s="111"/>
      <c r="C325" s="236"/>
      <c r="D325" s="209"/>
      <c r="E325" s="209"/>
      <c r="F325" s="210"/>
      <c r="G325" s="210"/>
      <c r="H325" s="209"/>
    </row>
    <row r="326" spans="1:8">
      <c r="A326" s="216"/>
      <c r="B326" s="111"/>
      <c r="C326" s="236"/>
      <c r="D326" s="209"/>
      <c r="E326" s="209"/>
      <c r="F326" s="210"/>
      <c r="G326" s="210"/>
      <c r="H326" s="209"/>
    </row>
    <row r="327" spans="1:8">
      <c r="A327" s="216"/>
      <c r="B327" s="111"/>
      <c r="C327" s="236"/>
      <c r="D327" s="209"/>
      <c r="E327" s="209"/>
      <c r="F327" s="210"/>
      <c r="G327" s="210"/>
      <c r="H327" s="209"/>
    </row>
    <row r="328" spans="1:8">
      <c r="A328" s="216"/>
      <c r="B328" s="111"/>
      <c r="C328" s="236"/>
      <c r="D328" s="209"/>
      <c r="E328" s="209"/>
      <c r="F328" s="210"/>
      <c r="G328" s="210"/>
      <c r="H328" s="209"/>
    </row>
    <row r="329" spans="1:8">
      <c r="A329" s="216"/>
      <c r="B329" s="111"/>
      <c r="C329" s="236"/>
      <c r="D329" s="209"/>
      <c r="E329" s="209"/>
      <c r="F329" s="210"/>
      <c r="G329" s="210"/>
      <c r="H329" s="209"/>
    </row>
    <row r="330" spans="1:8">
      <c r="A330" s="216"/>
      <c r="B330" s="111"/>
      <c r="C330" s="236"/>
      <c r="D330" s="209"/>
      <c r="E330" s="209"/>
      <c r="F330" s="210"/>
      <c r="G330" s="210"/>
      <c r="H330" s="209"/>
    </row>
    <row r="331" spans="1:8">
      <c r="A331" s="216"/>
      <c r="B331" s="111"/>
      <c r="C331" s="236"/>
      <c r="D331" s="209"/>
      <c r="E331" s="209"/>
      <c r="F331" s="210"/>
      <c r="G331" s="210"/>
      <c r="H331" s="209"/>
    </row>
    <row r="332" spans="1:8">
      <c r="A332" s="216"/>
      <c r="B332" s="111"/>
      <c r="C332" s="236"/>
      <c r="D332" s="209"/>
      <c r="E332" s="209"/>
      <c r="F332" s="210"/>
      <c r="G332" s="210"/>
      <c r="H332" s="209"/>
    </row>
    <row r="333" spans="1:8">
      <c r="A333" s="216"/>
      <c r="B333" s="111"/>
      <c r="C333" s="236"/>
      <c r="D333" s="209"/>
      <c r="E333" s="209"/>
      <c r="F333" s="210"/>
      <c r="G333" s="210"/>
      <c r="H333" s="209"/>
    </row>
    <row r="334" spans="1:8">
      <c r="A334" s="216"/>
      <c r="B334" s="111"/>
      <c r="C334" s="236"/>
      <c r="D334" s="209"/>
      <c r="E334" s="209"/>
      <c r="F334" s="210"/>
      <c r="G334" s="210"/>
      <c r="H334" s="209"/>
    </row>
    <row r="335" spans="1:8">
      <c r="A335" s="216"/>
      <c r="B335" s="111"/>
      <c r="C335" s="236"/>
      <c r="D335" s="209"/>
      <c r="E335" s="209"/>
      <c r="F335" s="210"/>
      <c r="G335" s="210"/>
      <c r="H335" s="209"/>
    </row>
    <row r="336" spans="1:8">
      <c r="A336" s="216"/>
      <c r="B336" s="111"/>
      <c r="C336" s="236"/>
      <c r="D336" s="209"/>
      <c r="E336" s="209"/>
      <c r="F336" s="210"/>
      <c r="G336" s="210"/>
      <c r="H336" s="209"/>
    </row>
    <row r="337" spans="1:8">
      <c r="A337" s="216"/>
      <c r="B337" s="111"/>
      <c r="C337" s="236"/>
      <c r="D337" s="209"/>
      <c r="E337" s="209"/>
      <c r="F337" s="210"/>
      <c r="G337" s="210"/>
      <c r="H337" s="209"/>
    </row>
    <row r="338" spans="1:8">
      <c r="A338" s="216"/>
      <c r="B338" s="111"/>
      <c r="C338" s="236"/>
      <c r="D338" s="209"/>
      <c r="E338" s="209"/>
      <c r="F338" s="210"/>
      <c r="G338" s="210"/>
      <c r="H338" s="209"/>
    </row>
    <row r="339" spans="1:8">
      <c r="A339" s="216"/>
      <c r="B339" s="111"/>
      <c r="C339" s="236"/>
      <c r="D339" s="209"/>
      <c r="E339" s="209"/>
      <c r="F339" s="210"/>
      <c r="G339" s="210"/>
      <c r="H339" s="209"/>
    </row>
    <row r="340" spans="1:8">
      <c r="A340" s="216"/>
      <c r="B340" s="111"/>
      <c r="C340" s="236"/>
      <c r="D340" s="209"/>
      <c r="E340" s="209"/>
      <c r="F340" s="210"/>
      <c r="G340" s="210"/>
      <c r="H340" s="209"/>
    </row>
    <row r="341" spans="1:8">
      <c r="A341" s="216"/>
      <c r="B341" s="111"/>
      <c r="C341" s="236"/>
      <c r="D341" s="209"/>
      <c r="E341" s="209"/>
      <c r="F341" s="210"/>
      <c r="G341" s="210"/>
      <c r="H341" s="209"/>
    </row>
    <row r="342" spans="1:8">
      <c r="A342" s="216"/>
      <c r="B342" s="111"/>
      <c r="C342" s="236"/>
      <c r="D342" s="209"/>
      <c r="E342" s="209"/>
      <c r="F342" s="210"/>
      <c r="G342" s="210"/>
      <c r="H342" s="209"/>
    </row>
    <row r="343" spans="1:8">
      <c r="A343" s="216"/>
      <c r="B343" s="111"/>
      <c r="C343" s="236"/>
      <c r="D343" s="209"/>
      <c r="E343" s="209"/>
      <c r="F343" s="210"/>
      <c r="G343" s="210"/>
      <c r="H343" s="209"/>
    </row>
    <row r="344" spans="1:8">
      <c r="A344" s="216"/>
      <c r="B344" s="111"/>
      <c r="C344" s="236"/>
      <c r="D344" s="209"/>
      <c r="E344" s="209"/>
      <c r="F344" s="210"/>
      <c r="G344" s="210"/>
      <c r="H344" s="209"/>
    </row>
    <row r="345" spans="1:8">
      <c r="A345" s="216"/>
      <c r="B345" s="111"/>
      <c r="C345" s="236"/>
      <c r="D345" s="209"/>
      <c r="E345" s="209"/>
      <c r="F345" s="210"/>
      <c r="G345" s="210"/>
      <c r="H345" s="209"/>
    </row>
    <row r="346" spans="1:8">
      <c r="A346" s="216"/>
      <c r="B346" s="111"/>
      <c r="C346" s="236"/>
      <c r="D346" s="209"/>
      <c r="E346" s="209"/>
      <c r="F346" s="210"/>
      <c r="G346" s="210"/>
      <c r="H346" s="209"/>
    </row>
    <row r="347" spans="1:8">
      <c r="A347" s="216"/>
      <c r="B347" s="111"/>
      <c r="C347" s="236"/>
      <c r="D347" s="209"/>
      <c r="E347" s="209"/>
      <c r="F347" s="210"/>
      <c r="G347" s="210"/>
      <c r="H347" s="209"/>
    </row>
    <row r="348" spans="1:8">
      <c r="A348" s="216"/>
      <c r="B348" s="111"/>
      <c r="C348" s="236"/>
      <c r="D348" s="209"/>
      <c r="E348" s="209"/>
      <c r="F348" s="210"/>
      <c r="G348" s="210"/>
      <c r="H348" s="209"/>
    </row>
    <row r="349" spans="1:8">
      <c r="A349" s="216"/>
      <c r="B349" s="111"/>
      <c r="C349" s="236"/>
      <c r="D349" s="209"/>
      <c r="E349" s="209"/>
      <c r="F349" s="210"/>
      <c r="G349" s="210"/>
      <c r="H349" s="209"/>
    </row>
    <row r="350" spans="1:8">
      <c r="A350" s="216"/>
      <c r="B350" s="111"/>
      <c r="C350" s="236"/>
      <c r="D350" s="209"/>
      <c r="E350" s="209"/>
      <c r="F350" s="210"/>
      <c r="G350" s="210"/>
      <c r="H350" s="209"/>
    </row>
    <row r="351" spans="1:8">
      <c r="A351" s="216"/>
      <c r="B351" s="111"/>
      <c r="C351" s="236"/>
      <c r="D351" s="209"/>
      <c r="E351" s="209"/>
      <c r="F351" s="210"/>
      <c r="G351" s="210"/>
      <c r="H351" s="209"/>
    </row>
    <row r="352" spans="1:8">
      <c r="A352" s="216"/>
      <c r="B352" s="111"/>
      <c r="C352" s="236"/>
      <c r="D352" s="209"/>
      <c r="E352" s="209"/>
      <c r="F352" s="210"/>
      <c r="G352" s="210"/>
      <c r="H352" s="209"/>
    </row>
    <row r="353" spans="1:8">
      <c r="A353" s="216"/>
      <c r="B353" s="111"/>
      <c r="C353" s="236"/>
      <c r="D353" s="209"/>
      <c r="E353" s="209"/>
      <c r="F353" s="210"/>
      <c r="G353" s="210"/>
      <c r="H353" s="209"/>
    </row>
    <row r="354" spans="1:8">
      <c r="A354" s="216"/>
      <c r="B354" s="111"/>
      <c r="C354" s="236"/>
      <c r="D354" s="209"/>
      <c r="E354" s="209"/>
      <c r="F354" s="210"/>
      <c r="G354" s="210"/>
      <c r="H354" s="209"/>
    </row>
    <row r="355" spans="1:8">
      <c r="A355" s="216"/>
      <c r="B355" s="111"/>
      <c r="C355" s="236"/>
      <c r="D355" s="209"/>
      <c r="E355" s="209"/>
      <c r="F355" s="210"/>
      <c r="G355" s="210"/>
      <c r="H355" s="209"/>
    </row>
    <row r="356" spans="1:8">
      <c r="A356" s="216"/>
      <c r="B356" s="111"/>
      <c r="C356" s="236"/>
      <c r="D356" s="209"/>
      <c r="E356" s="209"/>
      <c r="F356" s="210"/>
      <c r="G356" s="210"/>
      <c r="H356" s="209"/>
    </row>
    <row r="357" spans="1:8">
      <c r="A357" s="216"/>
      <c r="B357" s="111"/>
      <c r="C357" s="236"/>
      <c r="D357" s="209"/>
      <c r="E357" s="209"/>
      <c r="F357" s="210"/>
      <c r="G357" s="210"/>
      <c r="H357" s="209"/>
    </row>
    <row r="358" spans="1:8">
      <c r="A358" s="216"/>
      <c r="B358" s="111"/>
      <c r="C358" s="236"/>
      <c r="D358" s="209"/>
      <c r="E358" s="209"/>
      <c r="F358" s="210"/>
      <c r="G358" s="210"/>
      <c r="H358" s="209"/>
    </row>
    <row r="359" spans="1:8">
      <c r="A359" s="216"/>
      <c r="B359" s="111"/>
      <c r="C359" s="236"/>
      <c r="D359" s="209"/>
      <c r="E359" s="209"/>
      <c r="F359" s="210"/>
      <c r="G359" s="210"/>
      <c r="H359" s="209"/>
    </row>
    <row r="360" spans="1:8">
      <c r="A360" s="216"/>
      <c r="B360" s="111"/>
      <c r="C360" s="236"/>
      <c r="D360" s="209"/>
      <c r="E360" s="209"/>
      <c r="F360" s="210"/>
      <c r="G360" s="210"/>
      <c r="H360" s="209"/>
    </row>
    <row r="361" spans="1:8">
      <c r="A361" s="216"/>
      <c r="B361" s="111"/>
      <c r="C361" s="236"/>
      <c r="D361" s="209"/>
      <c r="E361" s="209"/>
      <c r="F361" s="210"/>
      <c r="G361" s="210"/>
      <c r="H361" s="209"/>
    </row>
    <row r="362" spans="1:8">
      <c r="A362" s="216"/>
      <c r="B362" s="111"/>
      <c r="C362" s="236"/>
      <c r="D362" s="209"/>
      <c r="E362" s="209"/>
      <c r="F362" s="210"/>
      <c r="G362" s="210"/>
      <c r="H362" s="209"/>
    </row>
    <row r="363" spans="1:8">
      <c r="A363" s="216"/>
      <c r="B363" s="111"/>
      <c r="C363" s="236"/>
      <c r="D363" s="209"/>
      <c r="E363" s="209"/>
      <c r="F363" s="210"/>
      <c r="G363" s="210"/>
      <c r="H363" s="209"/>
    </row>
    <row r="364" spans="1:8">
      <c r="A364" s="216"/>
      <c r="B364" s="111"/>
      <c r="C364" s="236"/>
      <c r="D364" s="209"/>
      <c r="E364" s="209"/>
      <c r="F364" s="210"/>
      <c r="G364" s="210"/>
      <c r="H364" s="209"/>
    </row>
    <row r="365" spans="1:8">
      <c r="A365" s="216"/>
      <c r="B365" s="111"/>
      <c r="C365" s="236"/>
      <c r="D365" s="209"/>
      <c r="E365" s="209"/>
      <c r="F365" s="210"/>
      <c r="G365" s="210"/>
      <c r="H365" s="209"/>
    </row>
    <row r="366" spans="1:8">
      <c r="A366" s="216"/>
      <c r="B366" s="111"/>
      <c r="C366" s="236"/>
      <c r="D366" s="209"/>
      <c r="E366" s="209"/>
      <c r="F366" s="210"/>
      <c r="G366" s="210"/>
      <c r="H366" s="209"/>
    </row>
    <row r="367" spans="1:8">
      <c r="A367" s="216"/>
      <c r="B367" s="111"/>
      <c r="C367" s="236"/>
      <c r="D367" s="209"/>
      <c r="E367" s="209"/>
      <c r="F367" s="210"/>
      <c r="G367" s="210"/>
      <c r="H367" s="209"/>
    </row>
    <row r="368" spans="1:8">
      <c r="A368" s="216"/>
      <c r="B368" s="111"/>
      <c r="C368" s="236"/>
      <c r="D368" s="209"/>
      <c r="E368" s="209"/>
      <c r="F368" s="210"/>
      <c r="G368" s="210"/>
      <c r="H368" s="209"/>
    </row>
    <row r="369" spans="1:8">
      <c r="A369" s="216"/>
      <c r="B369" s="111"/>
      <c r="C369" s="236"/>
      <c r="D369" s="209"/>
      <c r="E369" s="209"/>
      <c r="F369" s="210"/>
      <c r="G369" s="210"/>
      <c r="H369" s="209"/>
    </row>
    <row r="370" spans="1:8">
      <c r="A370" s="216"/>
      <c r="B370" s="111"/>
      <c r="C370" s="236"/>
      <c r="D370" s="209"/>
      <c r="E370" s="209"/>
      <c r="F370" s="210"/>
      <c r="G370" s="210"/>
      <c r="H370" s="209"/>
    </row>
    <row r="371" spans="1:8">
      <c r="A371" s="216"/>
      <c r="B371" s="111"/>
      <c r="C371" s="236"/>
      <c r="D371" s="209"/>
      <c r="E371" s="209"/>
      <c r="F371" s="210"/>
      <c r="G371" s="210"/>
      <c r="H371" s="209"/>
    </row>
    <row r="372" spans="1:8">
      <c r="A372" s="216"/>
      <c r="B372" s="111"/>
      <c r="C372" s="236"/>
      <c r="D372" s="209"/>
      <c r="E372" s="209"/>
      <c r="F372" s="210"/>
      <c r="G372" s="210"/>
      <c r="H372" s="209"/>
    </row>
    <row r="373" spans="1:8">
      <c r="A373" s="216"/>
      <c r="B373" s="111"/>
      <c r="C373" s="236"/>
      <c r="D373" s="209"/>
      <c r="E373" s="209"/>
      <c r="F373" s="210"/>
      <c r="G373" s="210"/>
      <c r="H373" s="209"/>
    </row>
    <row r="374" spans="1:8">
      <c r="A374" s="216"/>
      <c r="B374" s="111"/>
      <c r="C374" s="236"/>
      <c r="D374" s="209"/>
      <c r="E374" s="209"/>
      <c r="F374" s="210"/>
      <c r="G374" s="210"/>
      <c r="H374" s="209"/>
    </row>
    <row r="375" spans="1:8">
      <c r="A375" s="216"/>
      <c r="B375" s="111"/>
      <c r="C375" s="236"/>
      <c r="D375" s="209"/>
      <c r="E375" s="209"/>
      <c r="F375" s="210"/>
      <c r="G375" s="210"/>
      <c r="H375" s="209"/>
    </row>
    <row r="376" spans="1:8">
      <c r="A376" s="216"/>
      <c r="B376" s="111"/>
      <c r="C376" s="236"/>
      <c r="D376" s="209"/>
      <c r="E376" s="209"/>
      <c r="F376" s="210"/>
      <c r="G376" s="210"/>
      <c r="H376" s="209"/>
    </row>
    <row r="377" spans="1:8">
      <c r="A377" s="216"/>
      <c r="B377" s="111"/>
      <c r="C377" s="236"/>
      <c r="D377" s="209"/>
      <c r="E377" s="209"/>
      <c r="F377" s="210"/>
      <c r="G377" s="210"/>
      <c r="H377" s="209"/>
    </row>
    <row r="378" spans="1:8">
      <c r="A378" s="216"/>
      <c r="B378" s="111"/>
      <c r="C378" s="236"/>
      <c r="D378" s="209"/>
      <c r="E378" s="209"/>
      <c r="F378" s="210"/>
      <c r="G378" s="210"/>
      <c r="H378" s="209"/>
    </row>
    <row r="379" spans="1:8">
      <c r="A379" s="216"/>
      <c r="B379" s="111"/>
      <c r="C379" s="236"/>
      <c r="D379" s="209"/>
      <c r="E379" s="209"/>
      <c r="F379" s="210"/>
      <c r="G379" s="210"/>
      <c r="H379" s="209"/>
    </row>
    <row r="380" spans="1:8">
      <c r="A380" s="216"/>
      <c r="B380" s="111"/>
      <c r="C380" s="236"/>
      <c r="D380" s="209"/>
      <c r="E380" s="209"/>
      <c r="F380" s="210"/>
      <c r="G380" s="210"/>
      <c r="H380" s="209"/>
    </row>
    <row r="381" spans="1:8">
      <c r="A381" s="216"/>
      <c r="B381" s="111"/>
      <c r="C381" s="236"/>
      <c r="D381" s="209"/>
      <c r="E381" s="209"/>
      <c r="F381" s="210"/>
      <c r="G381" s="210"/>
      <c r="H381" s="209"/>
    </row>
    <row r="382" spans="1:8">
      <c r="A382" s="216"/>
      <c r="B382" s="111"/>
      <c r="C382" s="236"/>
      <c r="D382" s="209"/>
      <c r="E382" s="209"/>
      <c r="F382" s="210"/>
      <c r="G382" s="210"/>
      <c r="H382" s="209"/>
    </row>
    <row r="383" spans="1:8">
      <c r="A383" s="216"/>
      <c r="B383" s="111"/>
      <c r="C383" s="236"/>
      <c r="D383" s="209"/>
      <c r="E383" s="209"/>
      <c r="F383" s="210"/>
      <c r="G383" s="210"/>
      <c r="H383" s="209"/>
    </row>
    <row r="384" spans="1:8">
      <c r="A384" s="216"/>
      <c r="B384" s="111"/>
      <c r="C384" s="236"/>
      <c r="D384" s="209"/>
      <c r="E384" s="209"/>
      <c r="F384" s="210"/>
      <c r="G384" s="210"/>
      <c r="H384" s="209"/>
    </row>
    <row r="385" spans="1:8">
      <c r="A385" s="216"/>
      <c r="B385" s="111"/>
      <c r="C385" s="236"/>
      <c r="D385" s="209"/>
      <c r="E385" s="209"/>
      <c r="F385" s="210"/>
      <c r="G385" s="210"/>
      <c r="H385" s="209"/>
    </row>
    <row r="386" spans="1:8">
      <c r="A386" s="216"/>
      <c r="B386" s="111"/>
      <c r="C386" s="236"/>
      <c r="D386" s="209"/>
      <c r="E386" s="209"/>
      <c r="F386" s="210"/>
      <c r="G386" s="210"/>
      <c r="H386" s="209"/>
    </row>
    <row r="387" spans="1:8">
      <c r="A387" s="216"/>
      <c r="B387" s="111"/>
      <c r="C387" s="236"/>
      <c r="D387" s="209"/>
      <c r="E387" s="209"/>
      <c r="F387" s="210"/>
      <c r="G387" s="210"/>
      <c r="H387" s="209"/>
    </row>
    <row r="388" spans="1:8">
      <c r="A388" s="216"/>
      <c r="B388" s="111"/>
      <c r="C388" s="236"/>
      <c r="D388" s="209"/>
      <c r="E388" s="209"/>
      <c r="F388" s="210"/>
      <c r="G388" s="210"/>
      <c r="H388" s="209"/>
    </row>
    <row r="389" spans="1:8">
      <c r="A389" s="216"/>
      <c r="B389" s="111"/>
      <c r="C389" s="236"/>
      <c r="D389" s="209"/>
      <c r="E389" s="209"/>
      <c r="F389" s="210"/>
      <c r="G389" s="210"/>
      <c r="H389" s="209"/>
    </row>
    <row r="390" spans="1:8">
      <c r="A390" s="216"/>
      <c r="B390" s="111"/>
      <c r="C390" s="236"/>
      <c r="D390" s="209"/>
      <c r="E390" s="209"/>
      <c r="F390" s="210"/>
      <c r="G390" s="210"/>
      <c r="H390" s="209"/>
    </row>
    <row r="391" spans="1:8">
      <c r="A391" s="216"/>
      <c r="B391" s="111"/>
      <c r="C391" s="236"/>
      <c r="D391" s="209"/>
      <c r="E391" s="209"/>
      <c r="F391" s="210"/>
      <c r="G391" s="210"/>
      <c r="H391" s="209"/>
    </row>
    <row r="392" spans="1:8">
      <c r="A392" s="216"/>
      <c r="B392" s="111"/>
      <c r="C392" s="236"/>
      <c r="D392" s="209"/>
      <c r="E392" s="209"/>
      <c r="F392" s="210"/>
      <c r="G392" s="210"/>
      <c r="H392" s="209"/>
    </row>
    <row r="393" spans="1:8">
      <c r="A393" s="216"/>
      <c r="B393" s="111"/>
      <c r="C393" s="236"/>
      <c r="D393" s="209"/>
      <c r="E393" s="209"/>
      <c r="F393" s="210"/>
      <c r="G393" s="210"/>
      <c r="H393" s="209"/>
    </row>
    <row r="394" spans="1:8">
      <c r="A394" s="216"/>
      <c r="B394" s="111"/>
      <c r="C394" s="236"/>
      <c r="D394" s="209"/>
      <c r="E394" s="209"/>
      <c r="F394" s="210"/>
      <c r="G394" s="210"/>
      <c r="H394" s="209"/>
    </row>
    <row r="395" spans="1:8">
      <c r="A395" s="216"/>
      <c r="B395" s="111"/>
      <c r="C395" s="236"/>
      <c r="D395" s="209"/>
      <c r="E395" s="209"/>
      <c r="F395" s="210"/>
      <c r="G395" s="210"/>
      <c r="H395" s="209"/>
    </row>
    <row r="396" spans="1:8">
      <c r="A396" s="216"/>
      <c r="B396" s="111"/>
      <c r="C396" s="236"/>
      <c r="D396" s="209"/>
      <c r="E396" s="209"/>
      <c r="F396" s="210"/>
      <c r="G396" s="210"/>
      <c r="H396" s="209"/>
    </row>
    <row r="397" spans="1:8">
      <c r="A397" s="216"/>
      <c r="B397" s="111"/>
      <c r="C397" s="236"/>
      <c r="D397" s="209"/>
      <c r="E397" s="209"/>
      <c r="F397" s="210"/>
      <c r="G397" s="210"/>
      <c r="H397" s="209"/>
    </row>
    <row r="398" spans="1:8">
      <c r="A398" s="216"/>
      <c r="B398" s="111"/>
      <c r="C398" s="236"/>
      <c r="D398" s="209"/>
      <c r="E398" s="209"/>
      <c r="F398" s="210"/>
      <c r="G398" s="210"/>
      <c r="H398" s="209"/>
    </row>
    <row r="399" spans="1:8">
      <c r="A399" s="216"/>
      <c r="B399" s="111"/>
      <c r="C399" s="236"/>
      <c r="D399" s="209"/>
      <c r="E399" s="209"/>
      <c r="F399" s="210"/>
      <c r="G399" s="210"/>
      <c r="H399" s="209"/>
    </row>
    <row r="400" spans="1:8">
      <c r="A400" s="216"/>
      <c r="B400" s="111"/>
      <c r="C400" s="236"/>
      <c r="D400" s="209"/>
      <c r="E400" s="209"/>
      <c r="F400" s="210"/>
      <c r="G400" s="210"/>
      <c r="H400" s="209"/>
    </row>
    <row r="401" spans="1:8">
      <c r="A401" s="216"/>
      <c r="B401" s="111"/>
      <c r="C401" s="236"/>
      <c r="D401" s="209"/>
      <c r="E401" s="209"/>
      <c r="F401" s="210"/>
      <c r="G401" s="210"/>
      <c r="H401" s="209"/>
    </row>
    <row r="402" spans="1:8">
      <c r="A402" s="216"/>
      <c r="B402" s="111"/>
      <c r="C402" s="236"/>
      <c r="D402" s="209"/>
      <c r="E402" s="209"/>
      <c r="F402" s="210"/>
      <c r="G402" s="210"/>
      <c r="H402" s="209"/>
    </row>
    <row r="403" spans="1:8">
      <c r="A403" s="216"/>
      <c r="B403" s="111"/>
      <c r="C403" s="236"/>
      <c r="D403" s="209"/>
      <c r="E403" s="209"/>
      <c r="F403" s="210"/>
      <c r="G403" s="210"/>
      <c r="H403" s="209"/>
    </row>
    <row r="404" spans="1:8">
      <c r="A404" s="216"/>
      <c r="B404" s="111"/>
      <c r="C404" s="236"/>
      <c r="D404" s="209"/>
      <c r="E404" s="209"/>
      <c r="F404" s="210"/>
      <c r="G404" s="210"/>
      <c r="H404" s="209"/>
    </row>
    <row r="405" spans="1:8">
      <c r="A405" s="216"/>
      <c r="B405" s="111"/>
      <c r="C405" s="236"/>
      <c r="D405" s="209"/>
      <c r="E405" s="209"/>
      <c r="F405" s="210"/>
      <c r="G405" s="210"/>
      <c r="H405" s="209"/>
    </row>
    <row r="406" spans="1:8">
      <c r="A406" s="216"/>
      <c r="B406" s="111"/>
      <c r="C406" s="236"/>
      <c r="D406" s="209"/>
      <c r="E406" s="209"/>
      <c r="F406" s="210"/>
      <c r="G406" s="210"/>
      <c r="H406" s="209"/>
    </row>
    <row r="407" spans="1:8">
      <c r="A407" s="216"/>
      <c r="B407" s="111"/>
      <c r="C407" s="236"/>
      <c r="D407" s="209"/>
      <c r="E407" s="209"/>
      <c r="F407" s="210"/>
      <c r="G407" s="210"/>
      <c r="H407" s="209"/>
    </row>
    <row r="408" spans="1:8">
      <c r="A408" s="216"/>
      <c r="B408" s="111"/>
      <c r="C408" s="236"/>
      <c r="D408" s="209"/>
      <c r="E408" s="209"/>
      <c r="F408" s="210"/>
      <c r="G408" s="210"/>
      <c r="H408" s="209"/>
    </row>
    <row r="409" spans="1:8">
      <c r="A409" s="216"/>
      <c r="B409" s="111"/>
      <c r="C409" s="236"/>
      <c r="D409" s="209"/>
      <c r="E409" s="209"/>
      <c r="F409" s="210"/>
      <c r="G409" s="210"/>
      <c r="H409" s="209"/>
    </row>
    <row r="410" spans="1:8">
      <c r="A410" s="216"/>
      <c r="B410" s="111"/>
      <c r="C410" s="236"/>
      <c r="D410" s="209"/>
      <c r="E410" s="209"/>
      <c r="F410" s="210"/>
      <c r="G410" s="210"/>
      <c r="H410" s="209"/>
    </row>
    <row r="411" spans="1:8">
      <c r="A411" s="216"/>
      <c r="B411" s="111"/>
      <c r="C411" s="236"/>
      <c r="D411" s="209"/>
      <c r="E411" s="209"/>
      <c r="F411" s="210"/>
      <c r="G411" s="210"/>
      <c r="H411" s="209"/>
    </row>
    <row r="412" spans="1:8">
      <c r="A412" s="216"/>
      <c r="B412" s="111"/>
      <c r="C412" s="236"/>
      <c r="D412" s="209"/>
      <c r="E412" s="209"/>
      <c r="F412" s="210"/>
      <c r="G412" s="210"/>
      <c r="H412" s="209"/>
    </row>
    <row r="413" spans="1:8">
      <c r="A413" s="216"/>
      <c r="B413" s="111"/>
      <c r="C413" s="236"/>
      <c r="D413" s="209"/>
      <c r="E413" s="209"/>
      <c r="F413" s="210"/>
      <c r="G413" s="210"/>
      <c r="H413" s="209"/>
    </row>
    <row r="414" spans="1:8">
      <c r="A414" s="216"/>
      <c r="B414" s="111"/>
      <c r="C414" s="236"/>
      <c r="D414" s="209"/>
      <c r="E414" s="209"/>
      <c r="F414" s="210"/>
      <c r="G414" s="210"/>
      <c r="H414" s="209"/>
    </row>
    <row r="415" spans="1:8">
      <c r="A415" s="216"/>
      <c r="B415" s="111"/>
      <c r="C415" s="236"/>
      <c r="D415" s="209"/>
      <c r="E415" s="209"/>
      <c r="F415" s="210"/>
      <c r="G415" s="210"/>
      <c r="H415" s="209"/>
    </row>
    <row r="416" spans="1:8">
      <c r="A416" s="216"/>
      <c r="B416" s="111"/>
      <c r="C416" s="236"/>
      <c r="D416" s="209"/>
      <c r="E416" s="209"/>
      <c r="F416" s="210"/>
      <c r="G416" s="210"/>
      <c r="H416" s="209"/>
    </row>
    <row r="417" spans="1:8">
      <c r="A417" s="216"/>
      <c r="B417" s="111"/>
      <c r="C417" s="236"/>
      <c r="D417" s="209"/>
      <c r="E417" s="209"/>
      <c r="F417" s="210"/>
      <c r="G417" s="210"/>
      <c r="H417" s="209"/>
    </row>
    <row r="418" spans="1:8">
      <c r="A418" s="216"/>
      <c r="B418" s="111"/>
      <c r="C418" s="236"/>
      <c r="D418" s="209"/>
      <c r="E418" s="209"/>
      <c r="F418" s="210"/>
      <c r="G418" s="210"/>
      <c r="H418" s="209"/>
    </row>
    <row r="419" spans="1:8">
      <c r="A419" s="216"/>
      <c r="B419" s="111"/>
      <c r="C419" s="236"/>
      <c r="D419" s="209"/>
      <c r="E419" s="209"/>
      <c r="F419" s="210"/>
      <c r="G419" s="210"/>
      <c r="H419" s="209"/>
    </row>
    <row r="420" spans="1:8">
      <c r="A420" s="216"/>
      <c r="B420" s="111"/>
      <c r="C420" s="236"/>
      <c r="D420" s="209"/>
      <c r="E420" s="209"/>
      <c r="F420" s="210"/>
      <c r="G420" s="210"/>
      <c r="H420" s="209"/>
    </row>
    <row r="421" spans="1:8">
      <c r="A421" s="216"/>
      <c r="B421" s="111"/>
      <c r="C421" s="236"/>
      <c r="D421" s="209"/>
      <c r="E421" s="209"/>
      <c r="F421" s="210"/>
      <c r="G421" s="210"/>
      <c r="H421" s="209"/>
    </row>
    <row r="422" spans="1:8">
      <c r="A422" s="216"/>
      <c r="B422" s="111"/>
      <c r="C422" s="236"/>
      <c r="D422" s="209"/>
      <c r="E422" s="209"/>
      <c r="F422" s="210"/>
      <c r="G422" s="210"/>
      <c r="H422" s="209"/>
    </row>
    <row r="423" spans="1:8">
      <c r="A423" s="216"/>
      <c r="B423" s="111"/>
      <c r="C423" s="236"/>
      <c r="D423" s="209"/>
      <c r="E423" s="209"/>
      <c r="F423" s="210"/>
      <c r="G423" s="210"/>
      <c r="H423" s="209"/>
    </row>
    <row r="424" spans="1:8">
      <c r="A424" s="216"/>
      <c r="B424" s="111"/>
      <c r="C424" s="236"/>
      <c r="D424" s="209"/>
      <c r="E424" s="209"/>
      <c r="F424" s="210"/>
      <c r="G424" s="210"/>
      <c r="H424" s="209"/>
    </row>
    <row r="425" spans="1:8">
      <c r="A425" s="216"/>
      <c r="B425" s="111"/>
      <c r="C425" s="236"/>
      <c r="D425" s="209"/>
      <c r="E425" s="209"/>
      <c r="F425" s="210"/>
      <c r="G425" s="210"/>
      <c r="H425" s="209"/>
    </row>
    <row r="426" spans="1:8">
      <c r="A426" s="216"/>
      <c r="B426" s="111"/>
      <c r="C426" s="236"/>
      <c r="D426" s="209"/>
      <c r="E426" s="209"/>
      <c r="F426" s="210"/>
      <c r="G426" s="210"/>
      <c r="H426" s="209"/>
    </row>
    <row r="427" spans="1:8">
      <c r="A427" s="216"/>
      <c r="B427" s="111"/>
      <c r="C427" s="236"/>
      <c r="D427" s="209"/>
      <c r="E427" s="209"/>
      <c r="F427" s="210"/>
      <c r="G427" s="210"/>
      <c r="H427" s="209"/>
    </row>
    <row r="428" spans="1:8">
      <c r="A428" s="216"/>
      <c r="B428" s="111"/>
      <c r="C428" s="236"/>
      <c r="D428" s="209"/>
      <c r="E428" s="209"/>
      <c r="F428" s="210"/>
      <c r="G428" s="210"/>
      <c r="H428" s="209"/>
    </row>
    <row r="429" spans="1:8">
      <c r="A429" s="216"/>
      <c r="B429" s="111"/>
      <c r="C429" s="236"/>
      <c r="D429" s="209"/>
      <c r="E429" s="209"/>
      <c r="F429" s="210"/>
      <c r="G429" s="210"/>
      <c r="H429" s="209"/>
    </row>
    <row r="430" spans="1:8">
      <c r="A430" s="216"/>
      <c r="B430" s="111"/>
      <c r="C430" s="236"/>
      <c r="D430" s="209"/>
      <c r="E430" s="209"/>
      <c r="F430" s="210"/>
      <c r="G430" s="210"/>
      <c r="H430" s="209"/>
    </row>
    <row r="431" spans="1:8">
      <c r="A431" s="216"/>
      <c r="B431" s="111"/>
      <c r="C431" s="236"/>
      <c r="D431" s="209"/>
      <c r="E431" s="209"/>
      <c r="F431" s="210"/>
      <c r="G431" s="210"/>
      <c r="H431" s="209"/>
    </row>
    <row r="432" spans="1:8">
      <c r="A432" s="216"/>
      <c r="B432" s="111"/>
      <c r="C432" s="236"/>
      <c r="D432" s="209"/>
      <c r="E432" s="209"/>
      <c r="F432" s="210"/>
      <c r="G432" s="210"/>
      <c r="H432" s="209"/>
    </row>
    <row r="433" spans="1:8">
      <c r="A433" s="216"/>
      <c r="B433" s="111"/>
      <c r="C433" s="236"/>
      <c r="D433" s="209"/>
      <c r="E433" s="209"/>
      <c r="F433" s="210"/>
      <c r="G433" s="210"/>
      <c r="H433" s="209"/>
    </row>
    <row r="434" spans="1:8">
      <c r="A434" s="216"/>
      <c r="B434" s="111"/>
      <c r="C434" s="236"/>
      <c r="D434" s="209"/>
      <c r="E434" s="209"/>
      <c r="F434" s="210"/>
      <c r="G434" s="210"/>
      <c r="H434" s="209"/>
    </row>
    <row r="435" spans="1:8">
      <c r="A435" s="216"/>
      <c r="B435" s="111"/>
      <c r="C435" s="236"/>
      <c r="D435" s="209"/>
      <c r="E435" s="209"/>
      <c r="F435" s="210"/>
      <c r="G435" s="210"/>
      <c r="H435" s="209"/>
    </row>
    <row r="436" spans="1:8">
      <c r="A436" s="216"/>
      <c r="B436" s="111"/>
      <c r="C436" s="236"/>
      <c r="D436" s="209"/>
      <c r="E436" s="209"/>
      <c r="F436" s="210"/>
      <c r="G436" s="210"/>
      <c r="H436" s="209"/>
    </row>
    <row r="437" spans="1:8">
      <c r="A437" s="216"/>
      <c r="B437" s="111"/>
      <c r="C437" s="236"/>
      <c r="D437" s="209"/>
      <c r="E437" s="209"/>
      <c r="F437" s="210"/>
      <c r="G437" s="210"/>
      <c r="H437" s="209"/>
    </row>
    <row r="438" spans="1:8">
      <c r="A438" s="216"/>
      <c r="B438" s="111"/>
      <c r="C438" s="236"/>
      <c r="D438" s="209"/>
      <c r="E438" s="209"/>
      <c r="F438" s="210"/>
      <c r="G438" s="210"/>
      <c r="H438" s="209"/>
    </row>
    <row r="439" spans="1:8">
      <c r="A439" s="216"/>
      <c r="B439" s="111"/>
      <c r="C439" s="236"/>
      <c r="D439" s="209"/>
      <c r="E439" s="209"/>
      <c r="F439" s="210"/>
      <c r="G439" s="210"/>
      <c r="H439" s="209"/>
    </row>
    <row r="440" spans="1:8">
      <c r="A440" s="216"/>
      <c r="B440" s="111"/>
      <c r="C440" s="236"/>
      <c r="D440" s="209"/>
      <c r="E440" s="209"/>
      <c r="F440" s="210"/>
      <c r="G440" s="210"/>
      <c r="H440" s="209"/>
    </row>
    <row r="441" spans="1:8">
      <c r="A441" s="216"/>
      <c r="B441" s="111"/>
      <c r="C441" s="236"/>
      <c r="D441" s="209"/>
      <c r="E441" s="209"/>
      <c r="F441" s="210"/>
      <c r="G441" s="210"/>
      <c r="H441" s="209"/>
    </row>
    <row r="442" spans="1:8">
      <c r="A442" s="216"/>
      <c r="B442" s="111"/>
      <c r="C442" s="236"/>
      <c r="D442" s="209"/>
      <c r="E442" s="209"/>
      <c r="F442" s="210"/>
      <c r="G442" s="210"/>
      <c r="H442" s="209"/>
    </row>
    <row r="443" spans="1:8">
      <c r="A443" s="216"/>
      <c r="B443" s="111"/>
      <c r="C443" s="236"/>
      <c r="D443" s="209"/>
      <c r="E443" s="209"/>
      <c r="F443" s="210"/>
      <c r="G443" s="210"/>
      <c r="H443" s="209"/>
    </row>
    <row r="444" spans="1:8">
      <c r="A444" s="216"/>
      <c r="B444" s="111"/>
      <c r="C444" s="236"/>
      <c r="D444" s="209"/>
      <c r="E444" s="209"/>
      <c r="F444" s="210"/>
      <c r="G444" s="210"/>
      <c r="H444" s="209"/>
    </row>
    <row r="445" spans="1:8">
      <c r="A445" s="216"/>
      <c r="B445" s="111"/>
      <c r="C445" s="236"/>
      <c r="D445" s="209"/>
      <c r="E445" s="209"/>
      <c r="F445" s="210"/>
      <c r="G445" s="210"/>
      <c r="H445" s="209"/>
    </row>
    <row r="446" spans="1:8">
      <c r="A446" s="216"/>
      <c r="B446" s="111"/>
      <c r="C446" s="236"/>
      <c r="D446" s="209"/>
      <c r="E446" s="209"/>
      <c r="F446" s="210"/>
      <c r="G446" s="210"/>
      <c r="H446" s="209"/>
    </row>
    <row r="447" spans="1:8">
      <c r="A447" s="216"/>
      <c r="B447" s="111"/>
      <c r="C447" s="236"/>
      <c r="D447" s="209"/>
      <c r="E447" s="209"/>
      <c r="F447" s="210"/>
      <c r="G447" s="210"/>
      <c r="H447" s="209"/>
    </row>
    <row r="448" spans="1:8">
      <c r="A448" s="216"/>
      <c r="B448" s="111"/>
      <c r="C448" s="236"/>
      <c r="D448" s="209"/>
      <c r="E448" s="209"/>
      <c r="F448" s="210"/>
      <c r="G448" s="210"/>
      <c r="H448" s="209"/>
    </row>
    <row r="449" spans="1:8">
      <c r="A449" s="216"/>
      <c r="B449" s="111"/>
      <c r="C449" s="236"/>
      <c r="D449" s="209"/>
      <c r="E449" s="209"/>
      <c r="F449" s="210"/>
      <c r="G449" s="210"/>
      <c r="H449" s="209"/>
    </row>
    <row r="450" spans="1:8">
      <c r="A450" s="216"/>
      <c r="B450" s="111"/>
      <c r="C450" s="236"/>
      <c r="D450" s="209"/>
      <c r="E450" s="209"/>
      <c r="F450" s="210"/>
      <c r="G450" s="210"/>
      <c r="H450" s="209"/>
    </row>
    <row r="451" spans="1:8">
      <c r="A451" s="216"/>
      <c r="B451" s="111"/>
      <c r="C451" s="236"/>
      <c r="D451" s="209"/>
      <c r="E451" s="209"/>
      <c r="F451" s="210"/>
      <c r="G451" s="210"/>
      <c r="H451" s="209"/>
    </row>
    <row r="452" spans="1:8">
      <c r="A452" s="216"/>
      <c r="B452" s="111"/>
      <c r="C452" s="236"/>
      <c r="D452" s="209"/>
      <c r="E452" s="209"/>
      <c r="F452" s="210"/>
      <c r="G452" s="210"/>
      <c r="H452" s="209"/>
    </row>
    <row r="453" spans="1:8">
      <c r="A453" s="216"/>
      <c r="B453" s="111"/>
      <c r="C453" s="236"/>
      <c r="D453" s="209"/>
      <c r="E453" s="209"/>
      <c r="F453" s="210"/>
      <c r="G453" s="210"/>
      <c r="H453" s="209"/>
    </row>
    <row r="454" spans="1:8">
      <c r="A454" s="216"/>
      <c r="B454" s="111"/>
      <c r="C454" s="236"/>
      <c r="D454" s="209"/>
      <c r="E454" s="209"/>
      <c r="F454" s="210"/>
      <c r="G454" s="210"/>
      <c r="H454" s="209"/>
    </row>
    <row r="455" spans="1:8">
      <c r="A455" s="216"/>
      <c r="B455" s="111"/>
      <c r="C455" s="236"/>
      <c r="D455" s="209"/>
      <c r="E455" s="209"/>
      <c r="F455" s="210"/>
      <c r="G455" s="210"/>
      <c r="H455" s="209"/>
    </row>
    <row r="456" spans="1:8">
      <c r="A456" s="216"/>
      <c r="B456" s="111"/>
      <c r="C456" s="236"/>
      <c r="D456" s="209"/>
      <c r="E456" s="209"/>
      <c r="F456" s="210"/>
      <c r="G456" s="210"/>
      <c r="H456" s="209"/>
    </row>
    <row r="457" spans="1:8">
      <c r="A457" s="216"/>
      <c r="B457" s="111"/>
      <c r="C457" s="236"/>
      <c r="D457" s="209"/>
      <c r="E457" s="209"/>
      <c r="F457" s="210"/>
      <c r="G457" s="210"/>
      <c r="H457" s="209"/>
    </row>
    <row r="458" spans="1:8">
      <c r="A458" s="216"/>
      <c r="B458" s="111"/>
      <c r="C458" s="236"/>
      <c r="D458" s="209"/>
      <c r="E458" s="209"/>
      <c r="F458" s="210"/>
      <c r="G458" s="210"/>
      <c r="H458" s="209"/>
    </row>
    <row r="459" spans="1:8">
      <c r="A459" s="216"/>
      <c r="B459" s="111"/>
      <c r="C459" s="236"/>
      <c r="D459" s="209"/>
      <c r="E459" s="209"/>
      <c r="F459" s="210"/>
      <c r="G459" s="210"/>
      <c r="H459" s="209"/>
    </row>
    <row r="460" spans="1:8">
      <c r="A460" s="216"/>
      <c r="B460" s="111"/>
      <c r="C460" s="236"/>
      <c r="D460" s="209"/>
      <c r="E460" s="209"/>
      <c r="F460" s="210"/>
      <c r="G460" s="210"/>
      <c r="H460" s="209"/>
    </row>
    <row r="461" spans="1:8">
      <c r="A461" s="216"/>
      <c r="B461" s="111"/>
      <c r="C461" s="236"/>
      <c r="D461" s="209"/>
      <c r="E461" s="209"/>
      <c r="F461" s="210"/>
      <c r="G461" s="210"/>
      <c r="H461" s="209"/>
    </row>
    <row r="462" spans="1:8">
      <c r="A462" s="216"/>
      <c r="B462" s="111"/>
      <c r="C462" s="236"/>
      <c r="D462" s="209"/>
      <c r="E462" s="209"/>
      <c r="F462" s="210"/>
      <c r="G462" s="210"/>
      <c r="H462" s="209"/>
    </row>
    <row r="463" spans="1:8">
      <c r="A463" s="216"/>
      <c r="B463" s="111"/>
      <c r="C463" s="236"/>
      <c r="D463" s="209"/>
      <c r="E463" s="209"/>
      <c r="F463" s="210"/>
      <c r="G463" s="210"/>
      <c r="H463" s="209"/>
    </row>
    <row r="464" spans="1:8">
      <c r="A464" s="216"/>
      <c r="B464" s="111"/>
      <c r="C464" s="236"/>
      <c r="D464" s="209"/>
      <c r="E464" s="209"/>
      <c r="F464" s="210"/>
      <c r="G464" s="210"/>
      <c r="H464" s="209"/>
    </row>
    <row r="465" spans="1:8">
      <c r="A465" s="216"/>
      <c r="B465" s="111"/>
      <c r="C465" s="236"/>
      <c r="D465" s="209"/>
      <c r="E465" s="209"/>
      <c r="F465" s="210"/>
      <c r="G465" s="210"/>
      <c r="H465" s="209"/>
    </row>
    <row r="466" spans="1:8">
      <c r="A466" s="216"/>
      <c r="B466" s="111"/>
      <c r="C466" s="236"/>
      <c r="D466" s="209"/>
      <c r="E466" s="209"/>
      <c r="F466" s="210"/>
      <c r="G466" s="210"/>
      <c r="H466" s="209"/>
    </row>
    <row r="467" spans="1:8">
      <c r="A467" s="216"/>
      <c r="B467" s="111"/>
      <c r="C467" s="236"/>
      <c r="D467" s="209"/>
      <c r="E467" s="209"/>
      <c r="F467" s="210"/>
      <c r="G467" s="210"/>
      <c r="H467" s="209"/>
    </row>
    <row r="468" spans="1:8">
      <c r="A468" s="216"/>
      <c r="B468" s="111"/>
      <c r="C468" s="236"/>
      <c r="D468" s="209"/>
      <c r="E468" s="209"/>
      <c r="F468" s="210"/>
      <c r="G468" s="210"/>
      <c r="H468" s="209"/>
    </row>
    <row r="469" spans="1:8">
      <c r="A469" s="216"/>
      <c r="B469" s="111"/>
      <c r="C469" s="236"/>
      <c r="D469" s="209"/>
      <c r="E469" s="209"/>
      <c r="F469" s="210"/>
      <c r="G469" s="210"/>
      <c r="H469" s="209"/>
    </row>
    <row r="470" spans="1:8">
      <c r="A470" s="216"/>
      <c r="B470" s="111"/>
      <c r="C470" s="236"/>
      <c r="D470" s="209"/>
      <c r="E470" s="209"/>
      <c r="F470" s="210"/>
      <c r="G470" s="210"/>
      <c r="H470" s="209"/>
    </row>
    <row r="471" spans="1:8">
      <c r="A471" s="216"/>
      <c r="B471" s="111"/>
      <c r="C471" s="236"/>
      <c r="D471" s="209"/>
      <c r="E471" s="209"/>
      <c r="F471" s="210"/>
      <c r="G471" s="210"/>
      <c r="H471" s="209"/>
    </row>
    <row r="472" spans="1:8">
      <c r="A472" s="216"/>
      <c r="B472" s="111"/>
      <c r="C472" s="236"/>
      <c r="D472" s="209"/>
      <c r="E472" s="209"/>
      <c r="F472" s="210"/>
      <c r="G472" s="210"/>
      <c r="H472" s="209"/>
    </row>
    <row r="473" spans="1:8">
      <c r="A473" s="216"/>
      <c r="B473" s="111"/>
      <c r="C473" s="236"/>
      <c r="D473" s="209"/>
      <c r="E473" s="209"/>
      <c r="F473" s="210"/>
      <c r="G473" s="210"/>
      <c r="H473" s="209"/>
    </row>
    <row r="474" spans="1:8">
      <c r="A474" s="216"/>
      <c r="B474" s="111"/>
      <c r="C474" s="236"/>
      <c r="D474" s="209"/>
      <c r="E474" s="209"/>
      <c r="F474" s="210"/>
      <c r="G474" s="210"/>
      <c r="H474" s="209"/>
    </row>
    <row r="475" spans="1:8">
      <c r="A475" s="216"/>
      <c r="B475" s="111"/>
      <c r="C475" s="236"/>
      <c r="D475" s="209"/>
      <c r="E475" s="209"/>
      <c r="F475" s="210"/>
      <c r="G475" s="210"/>
      <c r="H475" s="209"/>
    </row>
    <row r="476" spans="1:8">
      <c r="A476" s="216"/>
      <c r="B476" s="111"/>
      <c r="C476" s="236"/>
      <c r="D476" s="209"/>
      <c r="E476" s="209"/>
      <c r="F476" s="210"/>
      <c r="G476" s="210"/>
      <c r="H476" s="209"/>
    </row>
    <row r="477" spans="1:8">
      <c r="A477" s="216"/>
      <c r="B477" s="111"/>
      <c r="C477" s="236"/>
      <c r="D477" s="209"/>
      <c r="E477" s="209"/>
      <c r="F477" s="210"/>
      <c r="G477" s="210"/>
      <c r="H477" s="209"/>
    </row>
    <row r="478" spans="1:8">
      <c r="A478" s="216"/>
      <c r="B478" s="111"/>
      <c r="C478" s="236"/>
      <c r="D478" s="209"/>
      <c r="E478" s="209"/>
      <c r="F478" s="210"/>
      <c r="G478" s="210"/>
      <c r="H478" s="209"/>
    </row>
    <row r="479" spans="1:8">
      <c r="A479" s="216"/>
      <c r="B479" s="111"/>
      <c r="C479" s="236"/>
      <c r="D479" s="209"/>
      <c r="E479" s="209"/>
      <c r="F479" s="210"/>
      <c r="G479" s="210"/>
      <c r="H479" s="209"/>
    </row>
    <row r="480" spans="1:8">
      <c r="A480" s="216"/>
      <c r="B480" s="111"/>
      <c r="C480" s="236"/>
      <c r="D480" s="209"/>
      <c r="E480" s="209"/>
      <c r="F480" s="210"/>
      <c r="G480" s="210"/>
      <c r="H480" s="209"/>
    </row>
    <row r="481" spans="1:8">
      <c r="A481" s="216"/>
      <c r="B481" s="111"/>
      <c r="C481" s="236"/>
      <c r="D481" s="209"/>
      <c r="E481" s="209"/>
      <c r="F481" s="210"/>
      <c r="G481" s="210"/>
      <c r="H481" s="209"/>
    </row>
    <row r="482" spans="1:8">
      <c r="A482" s="216"/>
      <c r="B482" s="111"/>
      <c r="C482" s="236"/>
      <c r="D482" s="209"/>
      <c r="E482" s="209"/>
      <c r="F482" s="210"/>
      <c r="G482" s="210"/>
      <c r="H482" s="209"/>
    </row>
    <row r="483" spans="1:8">
      <c r="A483" s="216"/>
      <c r="B483" s="111"/>
      <c r="C483" s="236"/>
      <c r="D483" s="209"/>
      <c r="E483" s="209"/>
      <c r="F483" s="210"/>
      <c r="G483" s="210"/>
      <c r="H483" s="209"/>
    </row>
    <row r="484" spans="1:8">
      <c r="A484" s="216"/>
      <c r="B484" s="111"/>
      <c r="C484" s="236"/>
      <c r="D484" s="209"/>
      <c r="E484" s="209"/>
      <c r="F484" s="210"/>
      <c r="G484" s="210"/>
      <c r="H484" s="209"/>
    </row>
    <row r="485" spans="1:8">
      <c r="A485" s="216"/>
      <c r="B485" s="111"/>
      <c r="C485" s="236"/>
      <c r="D485" s="209"/>
      <c r="E485" s="209"/>
      <c r="F485" s="210"/>
      <c r="G485" s="210"/>
      <c r="H485" s="209"/>
    </row>
    <row r="486" spans="1:8">
      <c r="A486" s="216"/>
      <c r="B486" s="111"/>
      <c r="C486" s="236"/>
      <c r="D486" s="209"/>
      <c r="E486" s="209"/>
      <c r="F486" s="210"/>
      <c r="G486" s="210"/>
      <c r="H486" s="209"/>
    </row>
    <row r="487" spans="1:8">
      <c r="A487" s="216"/>
      <c r="B487" s="111"/>
      <c r="C487" s="236"/>
      <c r="D487" s="209"/>
      <c r="E487" s="209"/>
      <c r="F487" s="210"/>
      <c r="G487" s="210"/>
      <c r="H487" s="209"/>
    </row>
    <row r="488" spans="1:8">
      <c r="A488" s="216"/>
      <c r="B488" s="111"/>
      <c r="C488" s="236"/>
      <c r="D488" s="209"/>
      <c r="E488" s="209"/>
      <c r="F488" s="210"/>
      <c r="G488" s="210"/>
      <c r="H488" s="209"/>
    </row>
    <row r="489" spans="1:8">
      <c r="A489" s="216"/>
      <c r="B489" s="111"/>
      <c r="C489" s="236"/>
      <c r="D489" s="209"/>
      <c r="E489" s="209"/>
      <c r="F489" s="210"/>
      <c r="G489" s="210"/>
      <c r="H489" s="209"/>
    </row>
    <row r="490" spans="1:8">
      <c r="A490" s="216"/>
      <c r="B490" s="111"/>
      <c r="C490" s="236"/>
      <c r="D490" s="209"/>
      <c r="E490" s="209"/>
      <c r="F490" s="210"/>
      <c r="G490" s="210"/>
      <c r="H490" s="209"/>
    </row>
    <row r="491" spans="1:8">
      <c r="A491" s="216"/>
      <c r="B491" s="111"/>
      <c r="C491" s="236"/>
      <c r="D491" s="209"/>
      <c r="E491" s="209"/>
      <c r="F491" s="210"/>
      <c r="G491" s="210"/>
      <c r="H491" s="209"/>
    </row>
    <row r="492" spans="1:8">
      <c r="A492" s="216"/>
      <c r="B492" s="111"/>
      <c r="C492" s="236"/>
      <c r="D492" s="209"/>
      <c r="E492" s="209"/>
      <c r="F492" s="210"/>
      <c r="G492" s="210"/>
      <c r="H492" s="209"/>
    </row>
    <row r="493" spans="1:8">
      <c r="A493" s="216"/>
      <c r="B493" s="111"/>
      <c r="C493" s="236"/>
      <c r="D493" s="209"/>
      <c r="E493" s="209"/>
      <c r="F493" s="210"/>
      <c r="G493" s="210"/>
      <c r="H493" s="209"/>
    </row>
    <row r="494" spans="1:8">
      <c r="A494" s="216"/>
      <c r="B494" s="111"/>
      <c r="C494" s="236"/>
      <c r="D494" s="209"/>
      <c r="E494" s="209"/>
      <c r="F494" s="210"/>
      <c r="G494" s="210"/>
      <c r="H494" s="209"/>
    </row>
    <row r="495" spans="1:8">
      <c r="A495" s="216"/>
      <c r="B495" s="111"/>
      <c r="C495" s="236"/>
      <c r="D495" s="209"/>
      <c r="E495" s="209"/>
      <c r="F495" s="210"/>
      <c r="G495" s="210"/>
      <c r="H495" s="209"/>
    </row>
    <row r="496" spans="1:8">
      <c r="A496" s="216"/>
      <c r="B496" s="111"/>
      <c r="C496" s="236"/>
      <c r="D496" s="209"/>
      <c r="E496" s="209"/>
      <c r="F496" s="210"/>
      <c r="G496" s="210"/>
      <c r="H496" s="209"/>
    </row>
    <row r="497" spans="1:8">
      <c r="A497" s="216"/>
      <c r="B497" s="111"/>
      <c r="C497" s="236"/>
      <c r="D497" s="209"/>
      <c r="E497" s="209"/>
      <c r="F497" s="210"/>
      <c r="G497" s="210"/>
      <c r="H497" s="209"/>
    </row>
    <row r="498" spans="1:8">
      <c r="A498" s="216"/>
      <c r="B498" s="111"/>
      <c r="C498" s="236"/>
      <c r="D498" s="209"/>
      <c r="E498" s="209"/>
      <c r="F498" s="210"/>
      <c r="G498" s="210"/>
      <c r="H498" s="209"/>
    </row>
    <row r="499" spans="1:8">
      <c r="A499" s="216"/>
      <c r="B499" s="111"/>
      <c r="C499" s="236"/>
      <c r="D499" s="209"/>
      <c r="E499" s="209"/>
      <c r="F499" s="210"/>
      <c r="G499" s="210"/>
      <c r="H499" s="209"/>
    </row>
    <row r="500" spans="1:8">
      <c r="A500" s="216"/>
      <c r="B500" s="111"/>
      <c r="C500" s="236"/>
      <c r="D500" s="209"/>
      <c r="E500" s="209"/>
      <c r="F500" s="210"/>
      <c r="G500" s="210"/>
      <c r="H500" s="209"/>
    </row>
    <row r="501" spans="1:8">
      <c r="A501" s="216"/>
      <c r="B501" s="111"/>
      <c r="C501" s="236"/>
      <c r="D501" s="209"/>
      <c r="E501" s="209"/>
      <c r="F501" s="210"/>
      <c r="G501" s="210"/>
      <c r="H501" s="209"/>
    </row>
    <row r="502" spans="1:8">
      <c r="A502" s="216"/>
      <c r="B502" s="111"/>
      <c r="C502" s="236"/>
      <c r="D502" s="209"/>
      <c r="E502" s="209"/>
      <c r="F502" s="210"/>
      <c r="G502" s="210"/>
      <c r="H502" s="209"/>
    </row>
    <row r="503" spans="1:8">
      <c r="A503" s="216"/>
      <c r="B503" s="111"/>
      <c r="C503" s="236"/>
      <c r="D503" s="209"/>
      <c r="E503" s="209"/>
      <c r="F503" s="210"/>
      <c r="G503" s="210"/>
      <c r="H503" s="209"/>
    </row>
    <row r="504" spans="1:8">
      <c r="A504" s="216"/>
      <c r="B504" s="111"/>
      <c r="C504" s="236"/>
      <c r="D504" s="209"/>
      <c r="E504" s="209"/>
      <c r="F504" s="210"/>
      <c r="G504" s="210"/>
      <c r="H504" s="209"/>
    </row>
    <row r="505" spans="1:8">
      <c r="A505" s="216"/>
      <c r="B505" s="111"/>
      <c r="C505" s="236"/>
      <c r="D505" s="209"/>
      <c r="E505" s="209"/>
      <c r="F505" s="210"/>
      <c r="G505" s="210"/>
      <c r="H505" s="209"/>
    </row>
    <row r="506" spans="1:8">
      <c r="A506" s="216"/>
      <c r="B506" s="111"/>
      <c r="C506" s="236"/>
      <c r="D506" s="209"/>
      <c r="E506" s="209"/>
      <c r="F506" s="210"/>
      <c r="G506" s="210"/>
      <c r="H506" s="209"/>
    </row>
    <row r="507" spans="1:8">
      <c r="A507" s="216"/>
      <c r="B507" s="111"/>
      <c r="C507" s="236"/>
      <c r="D507" s="209"/>
      <c r="E507" s="209"/>
      <c r="F507" s="210"/>
      <c r="G507" s="210"/>
      <c r="H507" s="209"/>
    </row>
    <row r="508" spans="1:8">
      <c r="A508" s="216"/>
      <c r="B508" s="111"/>
      <c r="C508" s="236"/>
      <c r="D508" s="209"/>
      <c r="E508" s="209"/>
      <c r="F508" s="210"/>
      <c r="G508" s="210"/>
      <c r="H508" s="209"/>
    </row>
    <row r="509" spans="1:8">
      <c r="A509" s="216"/>
      <c r="B509" s="111"/>
      <c r="C509" s="236"/>
      <c r="D509" s="209"/>
      <c r="E509" s="209"/>
      <c r="F509" s="210"/>
      <c r="G509" s="210"/>
      <c r="H509" s="209"/>
    </row>
    <row r="510" spans="1:8">
      <c r="A510" s="216"/>
      <c r="B510" s="111"/>
      <c r="C510" s="236"/>
      <c r="D510" s="209"/>
      <c r="E510" s="209"/>
      <c r="F510" s="210"/>
      <c r="G510" s="210"/>
      <c r="H510" s="209"/>
    </row>
    <row r="511" spans="1:8">
      <c r="A511" s="216"/>
      <c r="B511" s="111"/>
      <c r="C511" s="236"/>
      <c r="D511" s="209"/>
      <c r="E511" s="209"/>
      <c r="F511" s="210"/>
      <c r="G511" s="210"/>
      <c r="H511" s="209"/>
    </row>
    <row r="512" spans="1:8">
      <c r="A512" s="216"/>
      <c r="B512" s="111"/>
      <c r="C512" s="236"/>
      <c r="D512" s="209"/>
      <c r="E512" s="209"/>
      <c r="F512" s="210"/>
      <c r="G512" s="210"/>
      <c r="H512" s="209"/>
    </row>
    <row r="513" spans="1:8">
      <c r="A513" s="216"/>
      <c r="B513" s="111"/>
      <c r="C513" s="236"/>
      <c r="D513" s="209"/>
      <c r="E513" s="209"/>
      <c r="F513" s="210"/>
      <c r="G513" s="210"/>
      <c r="H513" s="209"/>
    </row>
    <row r="514" spans="1:8">
      <c r="A514" s="216"/>
      <c r="B514" s="111"/>
      <c r="C514" s="236"/>
      <c r="D514" s="209"/>
      <c r="E514" s="209"/>
      <c r="F514" s="210"/>
      <c r="G514" s="210"/>
      <c r="H514" s="209"/>
    </row>
    <row r="515" spans="1:8">
      <c r="A515" s="216"/>
      <c r="B515" s="111"/>
      <c r="C515" s="236"/>
      <c r="D515" s="209"/>
      <c r="E515" s="209"/>
      <c r="F515" s="210"/>
      <c r="G515" s="210"/>
      <c r="H515" s="209"/>
    </row>
    <row r="516" spans="1:8">
      <c r="A516" s="216"/>
      <c r="B516" s="111"/>
      <c r="C516" s="236"/>
      <c r="D516" s="209"/>
      <c r="E516" s="209"/>
      <c r="F516" s="210"/>
      <c r="G516" s="210"/>
      <c r="H516" s="209"/>
    </row>
    <row r="517" spans="1:8">
      <c r="A517" s="216"/>
      <c r="B517" s="111"/>
      <c r="C517" s="236"/>
      <c r="D517" s="209"/>
      <c r="E517" s="209"/>
      <c r="F517" s="210"/>
      <c r="G517" s="210"/>
      <c r="H517" s="209"/>
    </row>
    <row r="518" spans="1:8">
      <c r="A518" s="216"/>
      <c r="B518" s="111"/>
      <c r="C518" s="236"/>
      <c r="D518" s="209"/>
      <c r="E518" s="209"/>
      <c r="F518" s="210"/>
      <c r="G518" s="210"/>
      <c r="H518" s="209"/>
    </row>
    <row r="519" spans="1:8">
      <c r="A519" s="216"/>
      <c r="B519" s="111"/>
      <c r="C519" s="236"/>
      <c r="D519" s="209"/>
      <c r="E519" s="209"/>
      <c r="F519" s="210"/>
      <c r="G519" s="210"/>
      <c r="H519" s="209"/>
    </row>
    <row r="520" spans="1:8">
      <c r="A520" s="216"/>
      <c r="B520" s="111"/>
      <c r="C520" s="236"/>
      <c r="D520" s="209"/>
      <c r="E520" s="209"/>
      <c r="F520" s="210"/>
      <c r="G520" s="210"/>
      <c r="H520" s="209"/>
    </row>
    <row r="521" spans="1:8">
      <c r="A521" s="216"/>
      <c r="B521" s="111"/>
      <c r="C521" s="236"/>
      <c r="D521" s="209"/>
      <c r="E521" s="209"/>
      <c r="F521" s="210"/>
      <c r="G521" s="210"/>
      <c r="H521" s="209"/>
    </row>
    <row r="522" spans="1:8">
      <c r="A522" s="216"/>
      <c r="B522" s="111"/>
      <c r="C522" s="236"/>
      <c r="D522" s="209"/>
      <c r="E522" s="209"/>
      <c r="F522" s="210"/>
      <c r="G522" s="210"/>
      <c r="H522" s="209"/>
    </row>
    <row r="523" spans="1:8">
      <c r="A523" s="216"/>
      <c r="B523" s="111"/>
      <c r="C523" s="236"/>
      <c r="D523" s="209"/>
      <c r="E523" s="209"/>
      <c r="F523" s="210"/>
      <c r="G523" s="210"/>
      <c r="H523" s="209"/>
    </row>
    <row r="524" spans="1:8">
      <c r="A524" s="216"/>
      <c r="B524" s="111"/>
      <c r="C524" s="236"/>
      <c r="D524" s="209"/>
      <c r="E524" s="209"/>
      <c r="F524" s="210"/>
      <c r="G524" s="210"/>
      <c r="H524" s="209"/>
    </row>
    <row r="525" spans="1:8">
      <c r="A525" s="216"/>
      <c r="B525" s="111"/>
      <c r="C525" s="236"/>
      <c r="D525" s="209"/>
      <c r="E525" s="209"/>
      <c r="F525" s="210"/>
      <c r="G525" s="210"/>
      <c r="H525" s="209"/>
    </row>
    <row r="526" spans="1:8">
      <c r="A526" s="216"/>
      <c r="B526" s="111"/>
      <c r="C526" s="236"/>
      <c r="D526" s="209"/>
      <c r="E526" s="209"/>
      <c r="F526" s="210"/>
      <c r="G526" s="210"/>
      <c r="H526" s="209"/>
    </row>
    <row r="527" spans="1:8">
      <c r="A527" s="216"/>
      <c r="B527" s="111"/>
      <c r="C527" s="236"/>
      <c r="D527" s="209"/>
      <c r="E527" s="209"/>
      <c r="F527" s="210"/>
      <c r="G527" s="210"/>
      <c r="H527" s="209"/>
    </row>
    <row r="528" spans="1:8">
      <c r="A528" s="216"/>
      <c r="B528" s="111"/>
      <c r="C528" s="236"/>
      <c r="D528" s="209"/>
      <c r="E528" s="209"/>
      <c r="F528" s="210"/>
      <c r="G528" s="210"/>
      <c r="H528" s="209"/>
    </row>
    <row r="529" spans="1:8">
      <c r="A529" s="216"/>
      <c r="B529" s="111"/>
      <c r="C529" s="236"/>
      <c r="D529" s="209"/>
      <c r="E529" s="209"/>
      <c r="F529" s="210"/>
      <c r="G529" s="210"/>
      <c r="H529" s="209"/>
    </row>
    <row r="530" spans="1:8">
      <c r="A530" s="216"/>
      <c r="B530" s="111"/>
      <c r="C530" s="236"/>
      <c r="D530" s="209"/>
      <c r="E530" s="209"/>
      <c r="F530" s="210"/>
      <c r="G530" s="210"/>
      <c r="H530" s="209"/>
    </row>
    <row r="531" spans="1:8">
      <c r="A531" s="216"/>
      <c r="B531" s="111"/>
      <c r="C531" s="236"/>
      <c r="D531" s="209"/>
      <c r="E531" s="209"/>
      <c r="F531" s="210"/>
      <c r="G531" s="210"/>
      <c r="H531" s="209"/>
    </row>
    <row r="532" spans="1:8">
      <c r="A532" s="216"/>
      <c r="B532" s="111"/>
      <c r="C532" s="236"/>
      <c r="D532" s="209"/>
      <c r="E532" s="209"/>
      <c r="F532" s="210"/>
      <c r="G532" s="210"/>
      <c r="H532" s="209"/>
    </row>
    <row r="533" spans="1:8">
      <c r="A533" s="216"/>
      <c r="B533" s="111"/>
      <c r="C533" s="236"/>
      <c r="D533" s="209"/>
      <c r="E533" s="209"/>
      <c r="F533" s="210"/>
      <c r="G533" s="210"/>
      <c r="H533" s="209"/>
    </row>
    <row r="534" spans="1:8">
      <c r="A534" s="216"/>
      <c r="B534" s="111"/>
      <c r="C534" s="236"/>
      <c r="D534" s="209"/>
      <c r="E534" s="209"/>
      <c r="F534" s="210"/>
      <c r="G534" s="210"/>
      <c r="H534" s="209"/>
    </row>
    <row r="535" spans="1:8">
      <c r="A535" s="216"/>
      <c r="B535" s="111"/>
      <c r="C535" s="236"/>
      <c r="D535" s="209"/>
      <c r="E535" s="209"/>
      <c r="F535" s="210"/>
      <c r="G535" s="210"/>
      <c r="H535" s="209"/>
    </row>
    <row r="536" spans="1:8">
      <c r="A536" s="216"/>
      <c r="B536" s="111"/>
      <c r="C536" s="236"/>
      <c r="D536" s="209"/>
      <c r="E536" s="209"/>
      <c r="F536" s="210"/>
      <c r="G536" s="210"/>
      <c r="H536" s="209"/>
    </row>
    <row r="537" spans="1:8">
      <c r="A537" s="216"/>
      <c r="B537" s="111"/>
      <c r="C537" s="236"/>
      <c r="D537" s="209"/>
      <c r="E537" s="209"/>
      <c r="F537" s="210"/>
      <c r="G537" s="210"/>
      <c r="H537" s="209"/>
    </row>
    <row r="538" spans="1:8">
      <c r="A538" s="216"/>
      <c r="B538" s="111"/>
      <c r="C538" s="236"/>
      <c r="D538" s="209"/>
      <c r="E538" s="209"/>
      <c r="F538" s="210"/>
      <c r="G538" s="210"/>
      <c r="H538" s="209"/>
    </row>
    <row r="539" spans="1:8">
      <c r="A539" s="216"/>
      <c r="B539" s="111"/>
      <c r="C539" s="236"/>
      <c r="D539" s="209"/>
      <c r="E539" s="209"/>
      <c r="F539" s="210"/>
      <c r="G539" s="210"/>
      <c r="H539" s="209"/>
    </row>
    <row r="540" spans="1:8">
      <c r="A540" s="216"/>
      <c r="B540" s="111"/>
      <c r="C540" s="236"/>
      <c r="D540" s="209"/>
      <c r="E540" s="209"/>
      <c r="F540" s="210"/>
      <c r="G540" s="210"/>
      <c r="H540" s="209"/>
    </row>
    <row r="541" spans="1:8">
      <c r="A541" s="216"/>
      <c r="B541" s="111"/>
      <c r="C541" s="236"/>
      <c r="D541" s="209"/>
      <c r="E541" s="209"/>
      <c r="F541" s="210"/>
      <c r="G541" s="210"/>
      <c r="H541" s="209"/>
    </row>
    <row r="542" spans="1:8">
      <c r="A542" s="216"/>
      <c r="B542" s="111"/>
      <c r="C542" s="236"/>
      <c r="D542" s="209"/>
      <c r="E542" s="209"/>
      <c r="F542" s="210"/>
      <c r="G542" s="210"/>
      <c r="H542" s="209"/>
    </row>
    <row r="543" spans="1:8">
      <c r="A543" s="216"/>
      <c r="B543" s="111"/>
      <c r="C543" s="236"/>
      <c r="D543" s="209"/>
      <c r="E543" s="209"/>
      <c r="F543" s="210"/>
      <c r="G543" s="210"/>
      <c r="H543" s="209"/>
    </row>
    <row r="544" spans="1:8">
      <c r="A544" s="216"/>
      <c r="B544" s="111"/>
      <c r="C544" s="236"/>
      <c r="D544" s="209"/>
      <c r="E544" s="209"/>
      <c r="F544" s="210"/>
      <c r="G544" s="210"/>
      <c r="H544" s="209"/>
    </row>
    <row r="545" spans="1:8">
      <c r="A545" s="216"/>
      <c r="B545" s="111"/>
      <c r="C545" s="236"/>
      <c r="D545" s="209"/>
      <c r="E545" s="209"/>
      <c r="F545" s="210"/>
      <c r="G545" s="210"/>
      <c r="H545" s="209"/>
    </row>
    <row r="546" spans="1:8">
      <c r="A546" s="216"/>
      <c r="B546" s="111"/>
      <c r="C546" s="236"/>
      <c r="D546" s="209"/>
      <c r="E546" s="209"/>
      <c r="F546" s="210"/>
      <c r="G546" s="210"/>
      <c r="H546" s="209"/>
    </row>
    <row r="547" spans="1:8">
      <c r="A547" s="216"/>
      <c r="B547" s="111"/>
      <c r="C547" s="236"/>
      <c r="D547" s="209"/>
      <c r="E547" s="209"/>
      <c r="F547" s="210"/>
      <c r="G547" s="210"/>
      <c r="H547" s="209"/>
    </row>
    <row r="548" spans="1:8">
      <c r="A548" s="216"/>
      <c r="B548" s="111"/>
      <c r="C548" s="236"/>
      <c r="D548" s="209"/>
      <c r="E548" s="209"/>
      <c r="F548" s="210"/>
      <c r="G548" s="210"/>
      <c r="H548" s="209"/>
    </row>
    <row r="549" spans="1:8">
      <c r="A549" s="216"/>
      <c r="B549" s="111"/>
      <c r="C549" s="236"/>
      <c r="D549" s="209"/>
      <c r="E549" s="209"/>
      <c r="F549" s="210"/>
      <c r="G549" s="210"/>
      <c r="H549" s="209"/>
    </row>
    <row r="550" spans="1:8">
      <c r="A550" s="216"/>
      <c r="B550" s="111"/>
      <c r="C550" s="236"/>
      <c r="D550" s="209"/>
      <c r="E550" s="209"/>
      <c r="F550" s="210"/>
      <c r="G550" s="210"/>
      <c r="H550" s="209"/>
    </row>
    <row r="551" spans="1:8">
      <c r="A551" s="216"/>
      <c r="B551" s="111"/>
      <c r="C551" s="236"/>
      <c r="D551" s="209"/>
      <c r="E551" s="209"/>
      <c r="F551" s="210"/>
      <c r="G551" s="210"/>
      <c r="H551" s="209"/>
    </row>
    <row r="552" spans="1:8">
      <c r="A552" s="216"/>
      <c r="B552" s="111"/>
      <c r="C552" s="236"/>
      <c r="D552" s="209"/>
      <c r="E552" s="209"/>
      <c r="F552" s="210"/>
      <c r="G552" s="210"/>
      <c r="H552" s="209"/>
    </row>
    <row r="553" spans="1:8">
      <c r="A553" s="216"/>
      <c r="B553" s="111"/>
      <c r="C553" s="236"/>
      <c r="D553" s="209"/>
      <c r="E553" s="209"/>
      <c r="F553" s="210"/>
      <c r="G553" s="210"/>
      <c r="H553" s="209"/>
    </row>
    <row r="554" spans="1:8">
      <c r="A554" s="216"/>
      <c r="B554" s="111"/>
      <c r="C554" s="236"/>
      <c r="D554" s="209"/>
      <c r="E554" s="209"/>
      <c r="F554" s="210"/>
      <c r="G554" s="210"/>
      <c r="H554" s="209"/>
    </row>
    <row r="555" spans="1:8">
      <c r="A555" s="216"/>
      <c r="B555" s="111"/>
      <c r="C555" s="236"/>
      <c r="D555" s="209"/>
      <c r="E555" s="209"/>
      <c r="F555" s="210"/>
      <c r="G555" s="210"/>
      <c r="H555" s="209"/>
    </row>
    <row r="556" spans="1:8">
      <c r="A556" s="216"/>
      <c r="B556" s="111"/>
      <c r="C556" s="236"/>
      <c r="D556" s="209"/>
      <c r="E556" s="209"/>
      <c r="F556" s="210"/>
      <c r="G556" s="210"/>
      <c r="H556" s="209"/>
    </row>
    <row r="557" spans="1:8">
      <c r="A557" s="216"/>
      <c r="B557" s="111"/>
      <c r="C557" s="236"/>
      <c r="D557" s="209"/>
      <c r="E557" s="209"/>
      <c r="F557" s="210"/>
      <c r="G557" s="210"/>
      <c r="H557" s="209"/>
    </row>
    <row r="558" spans="1:8">
      <c r="A558" s="216"/>
      <c r="B558" s="111"/>
      <c r="C558" s="236"/>
      <c r="D558" s="209"/>
      <c r="E558" s="209"/>
      <c r="F558" s="210"/>
      <c r="G558" s="210"/>
      <c r="H558" s="209"/>
    </row>
    <row r="559" spans="1:8">
      <c r="A559" s="216"/>
      <c r="B559" s="111"/>
      <c r="C559" s="236"/>
      <c r="D559" s="209"/>
      <c r="E559" s="209"/>
      <c r="F559" s="210"/>
      <c r="G559" s="210"/>
      <c r="H559" s="209"/>
    </row>
    <row r="560" spans="1:8">
      <c r="A560" s="216"/>
      <c r="B560" s="111"/>
      <c r="C560" s="236"/>
      <c r="D560" s="209"/>
      <c r="E560" s="209"/>
      <c r="F560" s="210"/>
      <c r="G560" s="210"/>
      <c r="H560" s="209"/>
    </row>
    <row r="561" spans="1:8">
      <c r="A561" s="216"/>
      <c r="B561" s="111"/>
      <c r="C561" s="236"/>
      <c r="D561" s="209"/>
      <c r="E561" s="209"/>
      <c r="F561" s="210"/>
      <c r="G561" s="210"/>
      <c r="H561" s="209"/>
    </row>
    <row r="562" spans="1:8">
      <c r="A562" s="216"/>
      <c r="B562" s="111"/>
      <c r="C562" s="236"/>
      <c r="D562" s="209"/>
      <c r="E562" s="209"/>
      <c r="F562" s="210"/>
      <c r="G562" s="210"/>
      <c r="H562" s="209"/>
    </row>
    <row r="563" spans="1:8">
      <c r="A563" s="216"/>
      <c r="B563" s="111"/>
      <c r="C563" s="236"/>
      <c r="D563" s="209"/>
      <c r="E563" s="209"/>
      <c r="F563" s="210"/>
      <c r="G563" s="210"/>
      <c r="H563" s="209"/>
    </row>
    <row r="564" spans="1:8">
      <c r="A564" s="216"/>
      <c r="B564" s="111"/>
      <c r="C564" s="236"/>
      <c r="D564" s="209"/>
      <c r="E564" s="209"/>
      <c r="F564" s="210"/>
      <c r="G564" s="210"/>
      <c r="H564" s="209"/>
    </row>
    <row r="565" spans="1:8">
      <c r="A565" s="216"/>
      <c r="B565" s="111"/>
      <c r="C565" s="236"/>
      <c r="D565" s="209"/>
      <c r="E565" s="209"/>
      <c r="F565" s="210"/>
      <c r="G565" s="210"/>
      <c r="H565" s="209"/>
    </row>
    <row r="566" spans="1:8">
      <c r="A566" s="216"/>
      <c r="B566" s="111"/>
      <c r="C566" s="236"/>
      <c r="D566" s="209"/>
      <c r="E566" s="209"/>
      <c r="F566" s="210"/>
      <c r="G566" s="210"/>
      <c r="H566" s="209"/>
    </row>
    <row r="567" spans="1:8">
      <c r="A567" s="216"/>
      <c r="B567" s="111"/>
      <c r="C567" s="236"/>
      <c r="D567" s="209"/>
      <c r="E567" s="209"/>
      <c r="F567" s="210"/>
      <c r="G567" s="210"/>
      <c r="H567" s="209"/>
    </row>
    <row r="568" spans="1:8">
      <c r="A568" s="216"/>
      <c r="B568" s="111"/>
      <c r="C568" s="236"/>
      <c r="D568" s="209"/>
      <c r="E568" s="209"/>
      <c r="F568" s="210"/>
      <c r="G568" s="210"/>
      <c r="H568" s="209"/>
    </row>
    <row r="569" spans="1:8">
      <c r="A569" s="216"/>
      <c r="B569" s="111"/>
      <c r="C569" s="236"/>
      <c r="D569" s="209"/>
      <c r="E569" s="209"/>
      <c r="F569" s="210"/>
      <c r="G569" s="210"/>
      <c r="H569" s="209"/>
    </row>
    <row r="570" spans="1:8">
      <c r="A570" s="216"/>
      <c r="B570" s="111"/>
      <c r="C570" s="236"/>
      <c r="D570" s="209"/>
      <c r="E570" s="209"/>
      <c r="F570" s="210"/>
      <c r="G570" s="210"/>
      <c r="H570" s="209"/>
    </row>
    <row r="571" spans="1:8">
      <c r="A571" s="216"/>
      <c r="B571" s="111"/>
      <c r="C571" s="236"/>
      <c r="D571" s="209"/>
      <c r="E571" s="209"/>
      <c r="F571" s="210"/>
      <c r="G571" s="210"/>
      <c r="H571" s="209"/>
    </row>
    <row r="572" spans="1:8">
      <c r="A572" s="216"/>
      <c r="B572" s="111"/>
      <c r="C572" s="236"/>
      <c r="D572" s="209"/>
      <c r="E572" s="209"/>
      <c r="F572" s="210"/>
      <c r="G572" s="210"/>
      <c r="H572" s="209"/>
    </row>
    <row r="573" spans="1:8">
      <c r="A573" s="216"/>
      <c r="B573" s="111"/>
      <c r="C573" s="236"/>
      <c r="D573" s="209"/>
      <c r="E573" s="209"/>
      <c r="F573" s="210"/>
      <c r="G573" s="210"/>
      <c r="H573" s="209"/>
    </row>
    <row r="574" spans="1:8">
      <c r="A574" s="216"/>
      <c r="B574" s="111"/>
      <c r="C574" s="236"/>
      <c r="D574" s="209"/>
      <c r="E574" s="209"/>
      <c r="F574" s="210"/>
      <c r="G574" s="210"/>
      <c r="H574" s="209"/>
    </row>
    <row r="575" spans="1:8">
      <c r="A575" s="216"/>
      <c r="B575" s="111"/>
      <c r="C575" s="236"/>
      <c r="D575" s="209"/>
      <c r="E575" s="209"/>
      <c r="F575" s="210"/>
      <c r="G575" s="210"/>
      <c r="H575" s="209"/>
    </row>
    <row r="576" spans="1:8">
      <c r="A576" s="216"/>
      <c r="B576" s="111"/>
      <c r="C576" s="236"/>
      <c r="D576" s="209"/>
      <c r="E576" s="209"/>
      <c r="F576" s="210"/>
      <c r="G576" s="210"/>
      <c r="H576" s="209"/>
    </row>
    <row r="577" spans="1:8">
      <c r="A577" s="216"/>
      <c r="B577" s="111"/>
      <c r="C577" s="236"/>
      <c r="D577" s="209"/>
      <c r="E577" s="209"/>
      <c r="F577" s="210"/>
      <c r="G577" s="210"/>
      <c r="H577" s="209"/>
    </row>
    <row r="578" spans="1:8">
      <c r="A578" s="216"/>
      <c r="B578" s="111"/>
      <c r="C578" s="236"/>
      <c r="D578" s="209"/>
      <c r="E578" s="209"/>
      <c r="F578" s="210"/>
      <c r="G578" s="210"/>
      <c r="H578" s="209"/>
    </row>
    <row r="579" spans="1:8">
      <c r="A579" s="216"/>
      <c r="B579" s="111"/>
      <c r="C579" s="236"/>
      <c r="D579" s="209"/>
      <c r="E579" s="209"/>
      <c r="F579" s="210"/>
      <c r="G579" s="210"/>
      <c r="H579" s="209"/>
    </row>
    <row r="580" spans="1:8">
      <c r="A580" s="216"/>
      <c r="B580" s="111"/>
      <c r="C580" s="236"/>
      <c r="D580" s="209"/>
      <c r="E580" s="209"/>
      <c r="F580" s="210"/>
      <c r="G580" s="210"/>
      <c r="H580" s="209"/>
    </row>
    <row r="581" spans="1:8">
      <c r="A581" s="216"/>
      <c r="B581" s="111"/>
      <c r="C581" s="236"/>
      <c r="D581" s="209"/>
      <c r="E581" s="209"/>
      <c r="F581" s="210"/>
      <c r="G581" s="210"/>
      <c r="H581" s="209"/>
    </row>
    <row r="582" spans="1:8">
      <c r="A582" s="216"/>
      <c r="B582" s="111"/>
      <c r="C582" s="236"/>
      <c r="D582" s="209"/>
      <c r="E582" s="209"/>
      <c r="F582" s="210"/>
      <c r="G582" s="210"/>
      <c r="H582" s="209"/>
    </row>
    <row r="583" spans="1:8">
      <c r="A583" s="216"/>
      <c r="B583" s="111"/>
      <c r="C583" s="236"/>
      <c r="D583" s="209"/>
      <c r="E583" s="209"/>
      <c r="F583" s="210"/>
      <c r="G583" s="210"/>
      <c r="H583" s="209"/>
    </row>
    <row r="584" spans="1:8">
      <c r="A584" s="216"/>
      <c r="B584" s="111"/>
      <c r="C584" s="236"/>
      <c r="D584" s="209"/>
      <c r="E584" s="209"/>
      <c r="F584" s="210"/>
      <c r="G584" s="210"/>
      <c r="H584" s="209"/>
    </row>
    <row r="585" spans="1:8">
      <c r="A585" s="216"/>
      <c r="B585" s="111"/>
      <c r="C585" s="236"/>
      <c r="D585" s="209"/>
      <c r="E585" s="209"/>
      <c r="F585" s="210"/>
      <c r="G585" s="210"/>
      <c r="H585" s="209"/>
    </row>
    <row r="586" spans="1:8">
      <c r="A586" s="216"/>
      <c r="B586" s="111"/>
      <c r="C586" s="236"/>
      <c r="D586" s="209"/>
      <c r="E586" s="209"/>
      <c r="F586" s="210"/>
      <c r="G586" s="210"/>
      <c r="H586" s="209"/>
    </row>
    <row r="587" spans="1:8">
      <c r="A587" s="216"/>
      <c r="B587" s="111"/>
      <c r="C587" s="236"/>
      <c r="D587" s="209"/>
      <c r="E587" s="209"/>
      <c r="F587" s="210"/>
      <c r="G587" s="210"/>
      <c r="H587" s="209"/>
    </row>
    <row r="588" spans="1:8">
      <c r="A588" s="216"/>
      <c r="B588" s="111"/>
      <c r="C588" s="236"/>
      <c r="D588" s="209"/>
      <c r="E588" s="209"/>
      <c r="F588" s="210"/>
      <c r="G588" s="210"/>
      <c r="H588" s="209"/>
    </row>
    <row r="589" spans="1:8">
      <c r="A589" s="216"/>
      <c r="B589" s="111"/>
      <c r="C589" s="236"/>
      <c r="D589" s="209"/>
      <c r="E589" s="209"/>
      <c r="F589" s="210"/>
      <c r="G589" s="210"/>
      <c r="H589" s="209"/>
    </row>
    <row r="590" spans="1:8">
      <c r="A590" s="216"/>
      <c r="B590" s="111"/>
      <c r="C590" s="236"/>
      <c r="D590" s="209"/>
      <c r="E590" s="209"/>
      <c r="F590" s="210"/>
      <c r="G590" s="210"/>
      <c r="H590" s="209"/>
    </row>
    <row r="591" spans="1:8">
      <c r="A591" s="216"/>
      <c r="B591" s="111"/>
      <c r="C591" s="236"/>
      <c r="D591" s="209"/>
      <c r="E591" s="209"/>
      <c r="F591" s="210"/>
      <c r="G591" s="210"/>
      <c r="H591" s="209"/>
    </row>
    <row r="592" spans="1:8">
      <c r="A592" s="216"/>
      <c r="B592" s="111"/>
      <c r="C592" s="236"/>
      <c r="D592" s="209"/>
      <c r="E592" s="209"/>
      <c r="F592" s="210"/>
      <c r="G592" s="210"/>
      <c r="H592" s="209"/>
    </row>
    <row r="593" spans="1:8">
      <c r="A593" s="216"/>
      <c r="B593" s="111"/>
      <c r="C593" s="236"/>
      <c r="D593" s="209"/>
      <c r="E593" s="209"/>
      <c r="F593" s="210"/>
      <c r="G593" s="210"/>
      <c r="H593" s="209"/>
    </row>
    <row r="594" spans="1:8">
      <c r="A594" s="216"/>
      <c r="B594" s="111"/>
      <c r="C594" s="236"/>
      <c r="D594" s="209"/>
      <c r="E594" s="209"/>
      <c r="F594" s="210"/>
      <c r="G594" s="210"/>
      <c r="H594" s="209"/>
    </row>
    <row r="595" spans="1:8">
      <c r="A595" s="216"/>
      <c r="B595" s="111"/>
      <c r="C595" s="236"/>
      <c r="D595" s="209"/>
      <c r="E595" s="209"/>
      <c r="F595" s="210"/>
      <c r="G595" s="210"/>
      <c r="H595" s="209"/>
    </row>
    <row r="596" spans="1:8">
      <c r="A596" s="216"/>
      <c r="B596" s="111"/>
      <c r="C596" s="236"/>
      <c r="D596" s="209"/>
      <c r="E596" s="209"/>
      <c r="F596" s="210"/>
      <c r="G596" s="210"/>
      <c r="H596" s="209"/>
    </row>
    <row r="597" spans="1:8">
      <c r="A597" s="216"/>
      <c r="B597" s="111"/>
      <c r="C597" s="236"/>
      <c r="D597" s="209"/>
      <c r="E597" s="209"/>
      <c r="F597" s="210"/>
      <c r="G597" s="210"/>
      <c r="H597" s="209"/>
    </row>
    <row r="598" spans="1:8">
      <c r="A598" s="216"/>
      <c r="B598" s="111"/>
      <c r="C598" s="236"/>
      <c r="D598" s="209"/>
      <c r="E598" s="209"/>
      <c r="F598" s="210"/>
      <c r="G598" s="210"/>
      <c r="H598" s="209"/>
    </row>
    <row r="599" spans="1:8">
      <c r="A599" s="216"/>
      <c r="B599" s="111"/>
      <c r="C599" s="236"/>
      <c r="D599" s="209"/>
      <c r="E599" s="209"/>
      <c r="F599" s="210"/>
      <c r="G599" s="210"/>
      <c r="H599" s="209"/>
    </row>
    <row r="600" spans="1:8">
      <c r="A600" s="216"/>
      <c r="B600" s="111"/>
      <c r="C600" s="236"/>
      <c r="D600" s="209"/>
      <c r="E600" s="209"/>
      <c r="F600" s="210"/>
      <c r="G600" s="210"/>
      <c r="H600" s="209"/>
    </row>
    <row r="601" spans="1:8">
      <c r="A601" s="216"/>
      <c r="B601" s="111"/>
      <c r="C601" s="236"/>
      <c r="D601" s="209"/>
      <c r="E601" s="209"/>
      <c r="F601" s="210"/>
      <c r="G601" s="210"/>
      <c r="H601" s="209"/>
    </row>
    <row r="602" spans="1:8">
      <c r="A602" s="216"/>
      <c r="B602" s="111"/>
      <c r="C602" s="236"/>
      <c r="D602" s="209"/>
      <c r="E602" s="209"/>
      <c r="F602" s="210"/>
      <c r="G602" s="210"/>
      <c r="H602" s="209"/>
    </row>
    <row r="603" spans="1:8">
      <c r="A603" s="216"/>
      <c r="B603" s="111"/>
      <c r="C603" s="236"/>
      <c r="D603" s="209"/>
      <c r="E603" s="209"/>
      <c r="F603" s="210"/>
      <c r="G603" s="210"/>
      <c r="H603" s="209"/>
    </row>
    <row r="604" spans="1:8">
      <c r="A604" s="216"/>
      <c r="B604" s="111"/>
      <c r="C604" s="236"/>
      <c r="D604" s="209"/>
      <c r="E604" s="209"/>
      <c r="F604" s="210"/>
      <c r="G604" s="210"/>
      <c r="H604" s="209"/>
    </row>
    <row r="605" spans="1:8">
      <c r="A605" s="216"/>
      <c r="B605" s="111"/>
      <c r="C605" s="236"/>
      <c r="D605" s="209"/>
      <c r="E605" s="209"/>
      <c r="F605" s="210"/>
      <c r="G605" s="210"/>
      <c r="H605" s="209"/>
    </row>
    <row r="606" spans="1:8">
      <c r="A606" s="216"/>
      <c r="B606" s="111"/>
      <c r="C606" s="236"/>
      <c r="D606" s="209"/>
      <c r="E606" s="209"/>
      <c r="F606" s="210"/>
      <c r="G606" s="210"/>
      <c r="H606" s="209"/>
    </row>
    <row r="607" spans="1:8">
      <c r="A607" s="216"/>
      <c r="B607" s="111"/>
      <c r="C607" s="236"/>
      <c r="D607" s="209"/>
      <c r="E607" s="209"/>
      <c r="F607" s="210"/>
      <c r="G607" s="210"/>
      <c r="H607" s="209"/>
    </row>
    <row r="608" spans="1:8">
      <c r="A608" s="216"/>
      <c r="B608" s="111"/>
      <c r="C608" s="236"/>
      <c r="D608" s="209"/>
      <c r="E608" s="209"/>
      <c r="F608" s="210"/>
      <c r="G608" s="210"/>
      <c r="H608" s="209"/>
    </row>
    <row r="609" spans="1:8">
      <c r="A609" s="216"/>
      <c r="B609" s="111"/>
      <c r="C609" s="236"/>
      <c r="D609" s="209"/>
      <c r="E609" s="209"/>
      <c r="F609" s="210"/>
      <c r="G609" s="210"/>
      <c r="H609" s="209"/>
    </row>
    <row r="610" spans="1:8">
      <c r="A610" s="216"/>
      <c r="B610" s="111"/>
      <c r="C610" s="236"/>
      <c r="D610" s="209"/>
      <c r="E610" s="209"/>
      <c r="F610" s="210"/>
      <c r="G610" s="210"/>
      <c r="H610" s="209"/>
    </row>
    <row r="611" spans="1:8">
      <c r="A611" s="216"/>
      <c r="B611" s="111"/>
      <c r="C611" s="236"/>
      <c r="D611" s="209"/>
      <c r="E611" s="209"/>
      <c r="F611" s="210"/>
      <c r="G611" s="210"/>
      <c r="H611" s="209"/>
    </row>
    <row r="612" spans="1:8">
      <c r="A612" s="216"/>
      <c r="B612" s="111"/>
      <c r="C612" s="236"/>
      <c r="D612" s="209"/>
      <c r="E612" s="209"/>
      <c r="F612" s="210"/>
      <c r="G612" s="210"/>
      <c r="H612" s="209"/>
    </row>
    <row r="613" spans="1:8">
      <c r="A613" s="216"/>
      <c r="B613" s="111"/>
      <c r="C613" s="236"/>
      <c r="D613" s="209"/>
      <c r="E613" s="209"/>
      <c r="F613" s="210"/>
      <c r="G613" s="210"/>
      <c r="H613" s="209"/>
    </row>
    <row r="614" spans="1:8">
      <c r="A614" s="216"/>
      <c r="B614" s="111"/>
      <c r="C614" s="236"/>
      <c r="D614" s="209"/>
      <c r="E614" s="209"/>
      <c r="F614" s="210"/>
      <c r="G614" s="210"/>
      <c r="H614" s="209"/>
    </row>
    <row r="615" spans="1:8">
      <c r="A615" s="216"/>
      <c r="B615" s="111"/>
      <c r="C615" s="236"/>
      <c r="D615" s="209"/>
      <c r="E615" s="209"/>
      <c r="F615" s="210"/>
      <c r="G615" s="210"/>
      <c r="H615" s="209"/>
    </row>
    <row r="616" spans="1:8">
      <c r="A616" s="216"/>
      <c r="B616" s="111"/>
      <c r="C616" s="236"/>
      <c r="D616" s="209"/>
      <c r="E616" s="209"/>
      <c r="F616" s="210"/>
      <c r="G616" s="210"/>
      <c r="H616" s="209"/>
    </row>
    <row r="617" spans="1:8">
      <c r="A617" s="216"/>
      <c r="B617" s="111"/>
      <c r="C617" s="236"/>
      <c r="D617" s="209"/>
      <c r="E617" s="209"/>
      <c r="F617" s="210"/>
      <c r="G617" s="210"/>
      <c r="H617" s="209"/>
    </row>
    <row r="618" spans="1:8">
      <c r="A618" s="216"/>
      <c r="B618" s="111"/>
      <c r="C618" s="236"/>
      <c r="D618" s="209"/>
      <c r="E618" s="209"/>
      <c r="F618" s="210"/>
      <c r="G618" s="210"/>
      <c r="H618" s="209"/>
    </row>
    <row r="619" spans="1:8">
      <c r="A619" s="216"/>
      <c r="B619" s="111"/>
      <c r="C619" s="236"/>
      <c r="D619" s="209"/>
      <c r="E619" s="209"/>
      <c r="F619" s="210"/>
      <c r="G619" s="210"/>
      <c r="H619" s="209"/>
    </row>
    <row r="620" spans="1:8">
      <c r="A620" s="216"/>
      <c r="B620" s="111"/>
      <c r="C620" s="236"/>
      <c r="D620" s="209"/>
      <c r="E620" s="209"/>
      <c r="F620" s="210"/>
      <c r="G620" s="210"/>
      <c r="H620" s="209"/>
    </row>
    <row r="621" spans="1:8">
      <c r="A621" s="216"/>
      <c r="B621" s="111"/>
      <c r="C621" s="236"/>
      <c r="D621" s="209"/>
      <c r="E621" s="209"/>
      <c r="F621" s="210"/>
      <c r="G621" s="210"/>
      <c r="H621" s="209"/>
    </row>
    <row r="622" spans="1:8">
      <c r="A622" s="216"/>
      <c r="B622" s="111"/>
      <c r="C622" s="236"/>
      <c r="D622" s="209"/>
      <c r="E622" s="209"/>
      <c r="F622" s="210"/>
      <c r="G622" s="210"/>
      <c r="H622" s="209"/>
    </row>
    <row r="623" spans="1:8">
      <c r="A623" s="216"/>
      <c r="B623" s="111"/>
      <c r="C623" s="236"/>
      <c r="D623" s="209"/>
      <c r="E623" s="209"/>
      <c r="F623" s="210"/>
      <c r="G623" s="210"/>
      <c r="H623" s="209"/>
    </row>
    <row r="624" spans="1:8">
      <c r="A624" s="216"/>
      <c r="B624" s="111"/>
      <c r="C624" s="236"/>
      <c r="D624" s="209"/>
      <c r="E624" s="209"/>
      <c r="F624" s="210"/>
      <c r="G624" s="210"/>
      <c r="H624" s="209"/>
    </row>
    <row r="625" spans="1:8">
      <c r="A625" s="216"/>
      <c r="B625" s="111"/>
      <c r="C625" s="236"/>
      <c r="D625" s="209"/>
      <c r="E625" s="209"/>
      <c r="F625" s="210"/>
      <c r="G625" s="210"/>
      <c r="H625" s="209"/>
    </row>
    <row r="626" spans="1:8">
      <c r="A626" s="216"/>
      <c r="B626" s="111"/>
      <c r="C626" s="236"/>
      <c r="D626" s="209"/>
      <c r="E626" s="209"/>
      <c r="F626" s="210"/>
      <c r="G626" s="210"/>
      <c r="H626" s="209"/>
    </row>
    <row r="627" spans="1:8">
      <c r="A627" s="216"/>
      <c r="B627" s="111"/>
      <c r="C627" s="236"/>
      <c r="D627" s="209"/>
      <c r="E627" s="209"/>
      <c r="F627" s="210"/>
      <c r="G627" s="210"/>
      <c r="H627" s="209"/>
    </row>
    <row r="628" spans="1:8">
      <c r="A628" s="216"/>
      <c r="B628" s="111"/>
      <c r="C628" s="236"/>
      <c r="D628" s="209"/>
      <c r="E628" s="209"/>
      <c r="F628" s="210"/>
      <c r="G628" s="210"/>
      <c r="H628" s="209"/>
    </row>
    <row r="629" spans="1:8">
      <c r="A629" s="216"/>
      <c r="B629" s="111"/>
      <c r="C629" s="236"/>
      <c r="D629" s="209"/>
      <c r="E629" s="209"/>
      <c r="F629" s="210"/>
      <c r="G629" s="210"/>
      <c r="H629" s="209"/>
    </row>
    <row r="630" spans="1:8">
      <c r="A630" s="216"/>
      <c r="B630" s="111"/>
      <c r="C630" s="236"/>
      <c r="D630" s="209"/>
      <c r="E630" s="209"/>
      <c r="F630" s="210"/>
      <c r="G630" s="210"/>
      <c r="H630" s="209"/>
    </row>
    <row r="631" spans="1:8">
      <c r="A631" s="216"/>
      <c r="B631" s="111"/>
      <c r="C631" s="236"/>
      <c r="D631" s="209"/>
      <c r="E631" s="209"/>
      <c r="F631" s="210"/>
      <c r="G631" s="210"/>
      <c r="H631" s="209"/>
    </row>
    <row r="632" spans="1:8">
      <c r="A632" s="216"/>
      <c r="B632" s="111"/>
      <c r="C632" s="236"/>
      <c r="D632" s="209"/>
      <c r="E632" s="209"/>
      <c r="F632" s="210"/>
      <c r="G632" s="210"/>
      <c r="H632" s="209"/>
    </row>
    <row r="633" spans="1:8">
      <c r="A633" s="216"/>
      <c r="B633" s="111"/>
      <c r="C633" s="236"/>
      <c r="D633" s="209"/>
      <c r="E633" s="209"/>
      <c r="F633" s="210"/>
      <c r="G633" s="210"/>
      <c r="H633" s="209"/>
    </row>
    <row r="634" spans="1:8">
      <c r="A634" s="216"/>
      <c r="B634" s="111"/>
      <c r="C634" s="236"/>
      <c r="D634" s="209"/>
      <c r="E634" s="209"/>
      <c r="F634" s="210"/>
      <c r="G634" s="210"/>
      <c r="H634" s="209"/>
    </row>
    <row r="635" spans="1:8">
      <c r="A635" s="216"/>
      <c r="B635" s="111"/>
      <c r="C635" s="236"/>
      <c r="D635" s="209"/>
      <c r="E635" s="209"/>
      <c r="F635" s="210"/>
      <c r="G635" s="210"/>
      <c r="H635" s="209"/>
    </row>
    <row r="636" spans="1:8">
      <c r="A636" s="216"/>
      <c r="B636" s="111"/>
      <c r="C636" s="236"/>
      <c r="D636" s="209"/>
      <c r="E636" s="209"/>
      <c r="F636" s="210"/>
      <c r="G636" s="210"/>
      <c r="H636" s="209"/>
    </row>
    <row r="637" spans="1:8">
      <c r="A637" s="216"/>
      <c r="B637" s="111"/>
      <c r="C637" s="236"/>
      <c r="D637" s="209"/>
      <c r="E637" s="209"/>
      <c r="F637" s="210"/>
      <c r="G637" s="210"/>
      <c r="H637" s="209"/>
    </row>
    <row r="638" spans="1:8">
      <c r="A638" s="216"/>
      <c r="B638" s="111"/>
      <c r="C638" s="236"/>
      <c r="D638" s="209"/>
      <c r="E638" s="209"/>
      <c r="F638" s="210"/>
      <c r="G638" s="210"/>
      <c r="H638" s="209"/>
    </row>
    <row r="639" spans="1:8">
      <c r="A639" s="216"/>
      <c r="B639" s="111"/>
      <c r="C639" s="236"/>
      <c r="D639" s="209"/>
      <c r="E639" s="209"/>
      <c r="F639" s="210"/>
      <c r="G639" s="210"/>
      <c r="H639" s="209"/>
    </row>
    <row r="640" spans="1:8">
      <c r="A640" s="216"/>
      <c r="B640" s="111"/>
      <c r="C640" s="236"/>
      <c r="D640" s="209"/>
      <c r="E640" s="209"/>
      <c r="F640" s="210"/>
      <c r="G640" s="210"/>
      <c r="H640" s="209"/>
    </row>
    <row r="641" spans="1:8">
      <c r="A641" s="216"/>
      <c r="B641" s="111"/>
      <c r="C641" s="236"/>
      <c r="D641" s="209"/>
      <c r="E641" s="209"/>
      <c r="F641" s="210"/>
      <c r="G641" s="210"/>
      <c r="H641" s="209"/>
    </row>
    <row r="642" spans="1:8">
      <c r="A642" s="216"/>
      <c r="B642" s="111"/>
      <c r="C642" s="236"/>
      <c r="D642" s="209"/>
      <c r="E642" s="209"/>
      <c r="F642" s="210"/>
      <c r="G642" s="210"/>
      <c r="H642" s="209"/>
    </row>
    <row r="643" spans="1:8">
      <c r="A643" s="216"/>
      <c r="B643" s="111"/>
      <c r="C643" s="236"/>
      <c r="D643" s="209"/>
      <c r="E643" s="209"/>
      <c r="F643" s="210"/>
      <c r="G643" s="210"/>
      <c r="H643" s="209"/>
    </row>
    <row r="644" spans="1:8">
      <c r="A644" s="216"/>
      <c r="B644" s="111"/>
      <c r="C644" s="236"/>
      <c r="D644" s="209"/>
      <c r="E644" s="209"/>
      <c r="F644" s="210"/>
      <c r="G644" s="210"/>
      <c r="H644" s="209"/>
    </row>
    <row r="645" spans="1:8">
      <c r="A645" s="216"/>
      <c r="B645" s="111"/>
      <c r="C645" s="236"/>
      <c r="D645" s="209"/>
      <c r="E645" s="209"/>
      <c r="F645" s="210"/>
      <c r="G645" s="210"/>
      <c r="H645" s="209"/>
    </row>
    <row r="646" spans="1:8">
      <c r="A646" s="216"/>
      <c r="B646" s="111"/>
      <c r="C646" s="236"/>
      <c r="D646" s="209"/>
      <c r="E646" s="209"/>
      <c r="F646" s="210"/>
      <c r="G646" s="210"/>
      <c r="H646" s="209"/>
    </row>
    <row r="647" spans="1:8">
      <c r="A647" s="216"/>
      <c r="B647" s="111"/>
      <c r="C647" s="236"/>
      <c r="D647" s="209"/>
      <c r="E647" s="209"/>
      <c r="F647" s="210"/>
      <c r="G647" s="210"/>
      <c r="H647" s="209"/>
    </row>
    <row r="648" spans="1:8">
      <c r="A648" s="216"/>
      <c r="B648" s="111"/>
      <c r="C648" s="236"/>
      <c r="D648" s="209"/>
      <c r="E648" s="209"/>
      <c r="F648" s="210"/>
      <c r="G648" s="210"/>
      <c r="H648" s="209"/>
    </row>
    <row r="649" spans="1:8">
      <c r="A649" s="216"/>
      <c r="B649" s="111"/>
      <c r="C649" s="236"/>
      <c r="D649" s="209"/>
      <c r="E649" s="209"/>
      <c r="F649" s="210"/>
      <c r="G649" s="210"/>
      <c r="H649" s="209"/>
    </row>
    <row r="650" spans="1:8">
      <c r="A650" s="216"/>
      <c r="B650" s="111"/>
      <c r="C650" s="236"/>
      <c r="D650" s="209"/>
      <c r="E650" s="209"/>
      <c r="F650" s="210"/>
      <c r="G650" s="210"/>
      <c r="H650" s="209"/>
    </row>
    <row r="651" spans="1:8">
      <c r="A651" s="216"/>
      <c r="B651" s="111"/>
      <c r="C651" s="236"/>
      <c r="D651" s="209"/>
      <c r="E651" s="209"/>
      <c r="F651" s="210"/>
      <c r="G651" s="210"/>
      <c r="H651" s="209"/>
    </row>
    <row r="652" spans="1:8">
      <c r="A652" s="216"/>
      <c r="B652" s="111"/>
      <c r="C652" s="236"/>
      <c r="D652" s="209"/>
      <c r="E652" s="209"/>
      <c r="F652" s="210"/>
      <c r="G652" s="210"/>
      <c r="H652" s="209"/>
    </row>
    <row r="653" spans="1:8">
      <c r="A653" s="216"/>
      <c r="B653" s="111"/>
      <c r="C653" s="236"/>
      <c r="D653" s="209"/>
      <c r="E653" s="209"/>
      <c r="F653" s="210"/>
      <c r="G653" s="210"/>
      <c r="H653" s="209"/>
    </row>
    <row r="654" spans="1:8">
      <c r="A654" s="216"/>
      <c r="B654" s="111"/>
      <c r="C654" s="236"/>
      <c r="D654" s="209"/>
      <c r="E654" s="209"/>
      <c r="F654" s="210"/>
      <c r="G654" s="210"/>
      <c r="H654" s="209"/>
    </row>
    <row r="655" spans="1:8">
      <c r="A655" s="216"/>
      <c r="B655" s="111"/>
      <c r="C655" s="236"/>
      <c r="D655" s="209"/>
      <c r="E655" s="209"/>
      <c r="F655" s="210"/>
      <c r="G655" s="210"/>
      <c r="H655" s="209"/>
    </row>
    <row r="656" spans="1:8">
      <c r="A656" s="216"/>
      <c r="B656" s="111"/>
      <c r="C656" s="236"/>
      <c r="D656" s="209"/>
      <c r="E656" s="209"/>
      <c r="F656" s="210"/>
      <c r="G656" s="210"/>
      <c r="H656" s="209"/>
    </row>
    <row r="657" spans="1:8">
      <c r="A657" s="216"/>
      <c r="B657" s="111"/>
      <c r="C657" s="236"/>
      <c r="D657" s="209"/>
      <c r="E657" s="209"/>
      <c r="F657" s="210"/>
      <c r="G657" s="210"/>
      <c r="H657" s="209"/>
    </row>
    <row r="658" spans="1:8">
      <c r="A658" s="216"/>
      <c r="B658" s="111"/>
      <c r="C658" s="236"/>
      <c r="D658" s="209"/>
      <c r="E658" s="209"/>
      <c r="F658" s="210"/>
      <c r="G658" s="210"/>
      <c r="H658" s="209"/>
    </row>
    <row r="659" spans="1:8">
      <c r="A659" s="216"/>
      <c r="B659" s="111"/>
      <c r="C659" s="236"/>
      <c r="D659" s="209"/>
      <c r="E659" s="209"/>
      <c r="F659" s="210"/>
      <c r="G659" s="210"/>
      <c r="H659" s="209"/>
    </row>
    <row r="660" spans="1:8">
      <c r="A660" s="216"/>
      <c r="B660" s="111"/>
      <c r="C660" s="236"/>
      <c r="D660" s="209"/>
      <c r="E660" s="209"/>
      <c r="F660" s="210"/>
      <c r="G660" s="210"/>
      <c r="H660" s="209"/>
    </row>
    <row r="661" spans="1:8">
      <c r="A661" s="216"/>
      <c r="B661" s="111"/>
      <c r="C661" s="236"/>
      <c r="D661" s="209"/>
      <c r="E661" s="209"/>
      <c r="F661" s="210"/>
      <c r="G661" s="210"/>
      <c r="H661" s="209"/>
    </row>
    <row r="662" spans="1:8">
      <c r="A662" s="216"/>
      <c r="B662" s="111"/>
      <c r="C662" s="236"/>
      <c r="D662" s="209"/>
      <c r="E662" s="209"/>
      <c r="F662" s="210"/>
      <c r="G662" s="210"/>
      <c r="H662" s="209"/>
    </row>
    <row r="663" spans="1:8">
      <c r="A663" s="216"/>
      <c r="B663" s="111"/>
      <c r="C663" s="236"/>
      <c r="D663" s="209"/>
      <c r="E663" s="209"/>
      <c r="F663" s="210"/>
      <c r="G663" s="210"/>
      <c r="H663" s="209"/>
    </row>
    <row r="664" spans="1:8">
      <c r="A664" s="216"/>
      <c r="B664" s="111"/>
      <c r="C664" s="236"/>
      <c r="D664" s="209"/>
      <c r="E664" s="209"/>
      <c r="F664" s="210"/>
      <c r="G664" s="210"/>
      <c r="H664" s="209"/>
    </row>
    <row r="665" spans="1:8">
      <c r="A665" s="216"/>
      <c r="B665" s="111"/>
      <c r="C665" s="236"/>
      <c r="D665" s="209"/>
      <c r="E665" s="209"/>
      <c r="F665" s="210"/>
      <c r="G665" s="210"/>
      <c r="H665" s="209"/>
    </row>
    <row r="666" spans="1:8">
      <c r="A666" s="216"/>
      <c r="B666" s="111"/>
      <c r="C666" s="236"/>
      <c r="D666" s="209"/>
      <c r="E666" s="209"/>
      <c r="F666" s="210"/>
      <c r="G666" s="210"/>
      <c r="H666" s="209"/>
    </row>
    <row r="667" spans="1:8">
      <c r="A667" s="216"/>
      <c r="B667" s="111"/>
      <c r="C667" s="236"/>
      <c r="D667" s="209"/>
      <c r="E667" s="209"/>
      <c r="F667" s="210"/>
      <c r="G667" s="210"/>
      <c r="H667" s="209"/>
    </row>
    <row r="668" spans="1:8">
      <c r="A668" s="216"/>
      <c r="B668" s="111"/>
      <c r="C668" s="236"/>
      <c r="D668" s="209"/>
      <c r="E668" s="209"/>
      <c r="F668" s="210"/>
      <c r="G668" s="210"/>
      <c r="H668" s="209"/>
    </row>
    <row r="669" spans="1:8">
      <c r="A669" s="216"/>
      <c r="B669" s="111"/>
      <c r="C669" s="236"/>
      <c r="D669" s="209"/>
      <c r="E669" s="209"/>
      <c r="F669" s="210"/>
      <c r="G669" s="210"/>
      <c r="H669" s="209"/>
    </row>
    <row r="670" spans="1:8">
      <c r="A670" s="216"/>
      <c r="B670" s="111"/>
      <c r="C670" s="236"/>
      <c r="D670" s="209"/>
      <c r="E670" s="209"/>
      <c r="F670" s="210"/>
      <c r="G670" s="210"/>
      <c r="H670" s="209"/>
    </row>
    <row r="671" spans="1:8">
      <c r="A671" s="216"/>
      <c r="B671" s="111"/>
      <c r="C671" s="236"/>
      <c r="D671" s="209"/>
      <c r="E671" s="209"/>
      <c r="F671" s="210"/>
      <c r="G671" s="210"/>
      <c r="H671" s="209"/>
    </row>
    <row r="672" spans="1:8">
      <c r="A672" s="216"/>
      <c r="B672" s="111"/>
      <c r="C672" s="236"/>
      <c r="D672" s="209"/>
      <c r="E672" s="209"/>
      <c r="F672" s="210"/>
      <c r="G672" s="210"/>
      <c r="H672" s="209"/>
    </row>
    <row r="673" spans="1:8">
      <c r="A673" s="216"/>
      <c r="B673" s="111"/>
      <c r="C673" s="236"/>
      <c r="D673" s="209"/>
      <c r="E673" s="209"/>
      <c r="F673" s="210"/>
      <c r="G673" s="210"/>
      <c r="H673" s="209"/>
    </row>
    <row r="674" spans="1:8">
      <c r="A674" s="216"/>
      <c r="B674" s="111"/>
      <c r="C674" s="236"/>
      <c r="D674" s="209"/>
      <c r="E674" s="209"/>
      <c r="F674" s="210"/>
      <c r="G674" s="210"/>
      <c r="H674" s="209"/>
    </row>
    <row r="675" spans="1:8">
      <c r="A675" s="216"/>
      <c r="B675" s="111"/>
      <c r="C675" s="236"/>
      <c r="D675" s="209"/>
      <c r="E675" s="209"/>
      <c r="F675" s="210"/>
      <c r="G675" s="210"/>
      <c r="H675" s="209"/>
    </row>
    <row r="676" spans="1:8">
      <c r="A676" s="216"/>
      <c r="B676" s="111"/>
      <c r="C676" s="236"/>
      <c r="D676" s="209"/>
      <c r="E676" s="209"/>
      <c r="F676" s="210"/>
      <c r="G676" s="210"/>
      <c r="H676" s="209"/>
    </row>
    <row r="677" spans="1:8">
      <c r="A677" s="216"/>
      <c r="B677" s="111"/>
      <c r="C677" s="236"/>
      <c r="D677" s="209"/>
      <c r="E677" s="209"/>
      <c r="F677" s="210"/>
      <c r="G677" s="210"/>
      <c r="H677" s="209"/>
    </row>
    <row r="678" spans="1:8">
      <c r="A678" s="216"/>
      <c r="B678" s="111"/>
      <c r="C678" s="236"/>
      <c r="D678" s="209"/>
      <c r="E678" s="209"/>
      <c r="F678" s="210"/>
      <c r="G678" s="210"/>
      <c r="H678" s="209"/>
    </row>
    <row r="679" spans="1:8">
      <c r="A679" s="216"/>
      <c r="B679" s="111"/>
      <c r="C679" s="236"/>
      <c r="D679" s="209"/>
      <c r="E679" s="209"/>
      <c r="F679" s="210"/>
      <c r="G679" s="210"/>
      <c r="H679" s="209"/>
    </row>
    <row r="680" spans="1:8">
      <c r="A680" s="216"/>
      <c r="B680" s="111"/>
      <c r="C680" s="236"/>
      <c r="D680" s="209"/>
      <c r="E680" s="209"/>
      <c r="F680" s="210"/>
      <c r="G680" s="210"/>
      <c r="H680" s="209"/>
    </row>
    <row r="681" spans="1:8">
      <c r="A681" s="216"/>
      <c r="B681" s="111"/>
      <c r="C681" s="236"/>
      <c r="D681" s="209"/>
      <c r="E681" s="209"/>
      <c r="F681" s="210"/>
      <c r="G681" s="210"/>
      <c r="H681" s="209"/>
    </row>
    <row r="682" spans="1:8">
      <c r="A682" s="216"/>
      <c r="B682" s="111"/>
      <c r="C682" s="236"/>
      <c r="D682" s="209"/>
      <c r="E682" s="209"/>
      <c r="F682" s="210"/>
      <c r="G682" s="210"/>
      <c r="H682" s="209"/>
    </row>
    <row r="683" spans="1:8">
      <c r="A683" s="216"/>
      <c r="B683" s="111"/>
      <c r="C683" s="236"/>
      <c r="D683" s="209"/>
      <c r="E683" s="209"/>
      <c r="F683" s="210"/>
      <c r="G683" s="210"/>
      <c r="H683" s="209"/>
    </row>
    <row r="684" spans="1:8">
      <c r="A684" s="216"/>
      <c r="B684" s="111"/>
      <c r="C684" s="236"/>
      <c r="D684" s="209"/>
      <c r="E684" s="209"/>
      <c r="F684" s="210"/>
      <c r="G684" s="210"/>
      <c r="H684" s="209"/>
    </row>
    <row r="685" spans="1:8">
      <c r="A685" s="216"/>
      <c r="B685" s="111"/>
      <c r="C685" s="236"/>
      <c r="D685" s="209"/>
      <c r="E685" s="209"/>
      <c r="F685" s="210"/>
      <c r="G685" s="210"/>
      <c r="H685" s="209"/>
    </row>
    <row r="686" spans="1:8">
      <c r="A686" s="216"/>
      <c r="B686" s="111"/>
      <c r="C686" s="236"/>
      <c r="D686" s="209"/>
      <c r="E686" s="209"/>
      <c r="F686" s="210"/>
      <c r="G686" s="210"/>
      <c r="H686" s="209"/>
    </row>
    <row r="687" spans="1:8">
      <c r="A687" s="216"/>
      <c r="B687" s="111"/>
      <c r="C687" s="236"/>
      <c r="D687" s="209"/>
      <c r="E687" s="209"/>
      <c r="F687" s="210"/>
      <c r="G687" s="210"/>
      <c r="H687" s="209"/>
    </row>
    <row r="688" spans="1:8">
      <c r="A688" s="216"/>
      <c r="B688" s="111"/>
      <c r="C688" s="236"/>
      <c r="D688" s="209"/>
      <c r="E688" s="209"/>
      <c r="F688" s="210"/>
      <c r="G688" s="210"/>
      <c r="H688" s="209"/>
    </row>
    <row r="689" spans="1:8">
      <c r="A689" s="216"/>
      <c r="B689" s="111"/>
      <c r="C689" s="236"/>
      <c r="D689" s="209"/>
      <c r="E689" s="209"/>
      <c r="F689" s="210"/>
      <c r="G689" s="210"/>
      <c r="H689" s="209"/>
    </row>
    <row r="690" spans="1:8">
      <c r="A690" s="216"/>
      <c r="B690" s="111"/>
      <c r="C690" s="236"/>
      <c r="D690" s="209"/>
      <c r="E690" s="209"/>
      <c r="F690" s="210"/>
      <c r="G690" s="210"/>
      <c r="H690" s="209"/>
    </row>
    <row r="691" spans="1:8">
      <c r="A691" s="216"/>
      <c r="B691" s="111"/>
      <c r="C691" s="236"/>
      <c r="D691" s="209"/>
      <c r="E691" s="209"/>
      <c r="F691" s="210"/>
      <c r="G691" s="210"/>
      <c r="H691" s="209"/>
    </row>
    <row r="692" spans="1:8">
      <c r="A692" s="216"/>
      <c r="B692" s="111"/>
      <c r="C692" s="236"/>
      <c r="D692" s="209"/>
      <c r="E692" s="209"/>
      <c r="F692" s="210"/>
      <c r="G692" s="210"/>
      <c r="H692" s="209"/>
    </row>
    <row r="693" spans="1:8">
      <c r="A693" s="216"/>
      <c r="B693" s="111"/>
      <c r="C693" s="236"/>
      <c r="D693" s="209"/>
      <c r="E693" s="209"/>
      <c r="F693" s="210"/>
      <c r="G693" s="210"/>
      <c r="H693" s="209"/>
    </row>
    <row r="694" spans="1:8">
      <c r="A694" s="216"/>
      <c r="B694" s="111"/>
      <c r="C694" s="236"/>
      <c r="D694" s="209"/>
      <c r="E694" s="209"/>
      <c r="F694" s="210"/>
      <c r="G694" s="210"/>
      <c r="H694" s="209"/>
    </row>
    <row r="695" spans="1:8">
      <c r="A695" s="216"/>
      <c r="B695" s="111"/>
      <c r="C695" s="236"/>
      <c r="D695" s="209"/>
      <c r="E695" s="209"/>
      <c r="F695" s="210"/>
      <c r="G695" s="210"/>
      <c r="H695" s="209"/>
    </row>
    <row r="696" spans="1:8">
      <c r="A696" s="216"/>
      <c r="B696" s="111"/>
      <c r="C696" s="236"/>
      <c r="D696" s="209"/>
      <c r="E696" s="209"/>
      <c r="F696" s="210"/>
      <c r="G696" s="210"/>
      <c r="H696" s="209"/>
    </row>
    <row r="697" spans="1:8">
      <c r="A697" s="216"/>
      <c r="B697" s="111"/>
      <c r="C697" s="236"/>
      <c r="D697" s="209"/>
      <c r="E697" s="209"/>
      <c r="F697" s="210"/>
      <c r="G697" s="210"/>
      <c r="H697" s="209"/>
    </row>
    <row r="698" spans="1:8">
      <c r="A698" s="216"/>
      <c r="B698" s="111"/>
      <c r="C698" s="236"/>
      <c r="D698" s="209"/>
      <c r="E698" s="209"/>
      <c r="F698" s="210"/>
      <c r="G698" s="210"/>
      <c r="H698" s="209"/>
    </row>
    <row r="699" spans="1:8">
      <c r="A699" s="216"/>
      <c r="B699" s="111"/>
      <c r="C699" s="236"/>
      <c r="D699" s="209"/>
      <c r="E699" s="209"/>
      <c r="F699" s="210"/>
      <c r="G699" s="210"/>
      <c r="H699" s="209"/>
    </row>
    <row r="700" spans="1:8">
      <c r="A700" s="216"/>
      <c r="B700" s="111"/>
      <c r="C700" s="236"/>
      <c r="D700" s="209"/>
      <c r="E700" s="209"/>
      <c r="F700" s="210"/>
      <c r="G700" s="210"/>
      <c r="H700" s="209"/>
    </row>
    <row r="701" spans="1:8">
      <c r="A701" s="216"/>
      <c r="B701" s="111"/>
      <c r="C701" s="236"/>
      <c r="D701" s="209"/>
      <c r="E701" s="209"/>
      <c r="F701" s="210"/>
      <c r="G701" s="210"/>
      <c r="H701" s="209"/>
    </row>
    <row r="702" spans="1:8">
      <c r="A702" s="216"/>
      <c r="B702" s="111"/>
      <c r="C702" s="236"/>
      <c r="D702" s="209"/>
      <c r="E702" s="209"/>
      <c r="F702" s="210"/>
      <c r="G702" s="210"/>
      <c r="H702" s="209"/>
    </row>
    <row r="703" spans="1:8">
      <c r="A703" s="216"/>
      <c r="B703" s="111"/>
      <c r="C703" s="236"/>
      <c r="D703" s="209"/>
      <c r="E703" s="209"/>
      <c r="F703" s="210"/>
      <c r="G703" s="210"/>
      <c r="H703" s="209"/>
    </row>
    <row r="704" spans="1:8">
      <c r="A704" s="216"/>
      <c r="B704" s="111"/>
      <c r="C704" s="236"/>
      <c r="D704" s="209"/>
      <c r="E704" s="209"/>
      <c r="F704" s="210"/>
      <c r="G704" s="210"/>
      <c r="H704" s="209"/>
    </row>
    <row r="705" spans="1:8">
      <c r="A705" s="216"/>
      <c r="B705" s="111"/>
      <c r="C705" s="236"/>
      <c r="D705" s="209"/>
      <c r="E705" s="209"/>
      <c r="F705" s="210"/>
      <c r="G705" s="210"/>
      <c r="H705" s="209"/>
    </row>
    <row r="706" spans="1:8">
      <c r="A706" s="216"/>
      <c r="B706" s="111"/>
      <c r="C706" s="236"/>
      <c r="D706" s="209"/>
      <c r="E706" s="209"/>
      <c r="F706" s="210"/>
      <c r="G706" s="210"/>
      <c r="H706" s="209"/>
    </row>
    <row r="707" spans="1:8">
      <c r="A707" s="216"/>
      <c r="B707" s="111"/>
      <c r="C707" s="236"/>
      <c r="D707" s="209"/>
      <c r="E707" s="209"/>
      <c r="F707" s="210"/>
      <c r="G707" s="210"/>
      <c r="H707" s="209"/>
    </row>
    <row r="708" spans="1:8">
      <c r="A708" s="216"/>
      <c r="B708" s="111"/>
      <c r="C708" s="236"/>
      <c r="D708" s="209"/>
      <c r="E708" s="209"/>
      <c r="F708" s="210"/>
      <c r="G708" s="210"/>
      <c r="H708" s="209"/>
    </row>
    <row r="709" spans="1:8">
      <c r="A709" s="216"/>
      <c r="B709" s="111"/>
      <c r="C709" s="236"/>
      <c r="D709" s="209"/>
      <c r="E709" s="209"/>
      <c r="F709" s="210"/>
      <c r="G709" s="210"/>
      <c r="H709" s="209"/>
    </row>
    <row r="710" spans="1:8">
      <c r="A710" s="216"/>
      <c r="B710" s="111"/>
      <c r="C710" s="236"/>
      <c r="D710" s="209"/>
      <c r="E710" s="209"/>
      <c r="F710" s="210"/>
      <c r="G710" s="210"/>
      <c r="H710" s="209"/>
    </row>
    <row r="711" spans="1:8">
      <c r="A711" s="216"/>
      <c r="B711" s="111"/>
      <c r="C711" s="236"/>
      <c r="D711" s="209"/>
      <c r="E711" s="209"/>
      <c r="F711" s="210"/>
      <c r="G711" s="210"/>
      <c r="H711" s="209"/>
    </row>
    <row r="712" spans="1:8">
      <c r="A712" s="216"/>
      <c r="B712" s="111"/>
      <c r="C712" s="236"/>
      <c r="D712" s="209"/>
      <c r="E712" s="209"/>
      <c r="F712" s="210"/>
      <c r="G712" s="210"/>
      <c r="H712" s="209"/>
    </row>
    <row r="713" spans="1:8">
      <c r="A713" s="216"/>
      <c r="B713" s="111"/>
      <c r="C713" s="236"/>
      <c r="D713" s="209"/>
      <c r="E713" s="209"/>
      <c r="F713" s="210"/>
      <c r="G713" s="210"/>
      <c r="H713" s="209"/>
    </row>
    <row r="714" spans="1:8">
      <c r="A714" s="216"/>
      <c r="B714" s="111"/>
      <c r="C714" s="236"/>
      <c r="D714" s="209"/>
      <c r="E714" s="209"/>
      <c r="F714" s="210"/>
      <c r="G714" s="210"/>
      <c r="H714" s="209"/>
    </row>
    <row r="715" spans="1:8">
      <c r="A715" s="216"/>
      <c r="B715" s="111"/>
      <c r="C715" s="236"/>
      <c r="D715" s="209"/>
      <c r="E715" s="209"/>
      <c r="F715" s="210"/>
      <c r="G715" s="210"/>
      <c r="H715" s="209"/>
    </row>
    <row r="716" spans="1:8">
      <c r="A716" s="216"/>
      <c r="B716" s="111"/>
      <c r="C716" s="236"/>
      <c r="D716" s="209"/>
      <c r="E716" s="209"/>
      <c r="F716" s="210"/>
      <c r="G716" s="210"/>
      <c r="H716" s="209"/>
    </row>
    <row r="717" spans="1:8">
      <c r="A717" s="216"/>
      <c r="B717" s="111"/>
      <c r="C717" s="236"/>
      <c r="D717" s="209"/>
      <c r="E717" s="209"/>
      <c r="F717" s="210"/>
      <c r="G717" s="210"/>
      <c r="H717" s="209"/>
    </row>
    <row r="718" spans="1:8">
      <c r="A718" s="216"/>
      <c r="B718" s="111"/>
      <c r="C718" s="236"/>
      <c r="D718" s="209"/>
      <c r="E718" s="209"/>
      <c r="F718" s="210"/>
      <c r="G718" s="210"/>
      <c r="H718" s="209"/>
    </row>
    <row r="719" spans="1:8">
      <c r="A719" s="216"/>
      <c r="B719" s="111"/>
      <c r="C719" s="236"/>
      <c r="D719" s="209"/>
      <c r="E719" s="209"/>
      <c r="F719" s="210"/>
      <c r="G719" s="210"/>
      <c r="H719" s="209"/>
    </row>
    <row r="720" spans="1:8">
      <c r="A720" s="216"/>
      <c r="B720" s="111"/>
      <c r="C720" s="236"/>
      <c r="D720" s="209"/>
      <c r="E720" s="209"/>
      <c r="F720" s="210"/>
      <c r="G720" s="210"/>
      <c r="H720" s="209"/>
    </row>
    <row r="721" spans="1:8">
      <c r="A721" s="216"/>
      <c r="B721" s="111"/>
      <c r="C721" s="236"/>
      <c r="D721" s="209"/>
      <c r="E721" s="209"/>
      <c r="F721" s="210"/>
      <c r="G721" s="210"/>
      <c r="H721" s="209"/>
    </row>
    <row r="722" spans="1:8">
      <c r="A722" s="216"/>
      <c r="B722" s="111"/>
      <c r="C722" s="236"/>
      <c r="D722" s="209"/>
      <c r="E722" s="209"/>
      <c r="F722" s="210"/>
      <c r="G722" s="210"/>
      <c r="H722" s="209"/>
    </row>
    <row r="723" spans="1:8">
      <c r="A723" s="216"/>
      <c r="B723" s="111"/>
      <c r="C723" s="236"/>
      <c r="D723" s="209"/>
      <c r="E723" s="209"/>
      <c r="F723" s="210"/>
      <c r="G723" s="210"/>
      <c r="H723" s="209"/>
    </row>
    <row r="724" spans="1:8">
      <c r="A724" s="216"/>
      <c r="B724" s="111"/>
      <c r="C724" s="236"/>
      <c r="D724" s="209"/>
      <c r="E724" s="209"/>
      <c r="F724" s="210"/>
      <c r="G724" s="210"/>
      <c r="H724" s="209"/>
    </row>
    <row r="725" spans="1:8">
      <c r="A725" s="216"/>
      <c r="B725" s="111"/>
      <c r="C725" s="236"/>
      <c r="D725" s="209"/>
      <c r="E725" s="209"/>
      <c r="F725" s="210"/>
      <c r="G725" s="210"/>
      <c r="H725" s="209"/>
    </row>
    <row r="726" spans="1:8">
      <c r="A726" s="216"/>
      <c r="B726" s="111"/>
      <c r="C726" s="236"/>
      <c r="D726" s="209"/>
      <c r="E726" s="209"/>
      <c r="F726" s="210"/>
      <c r="G726" s="210"/>
      <c r="H726" s="209"/>
    </row>
    <row r="727" spans="1:8">
      <c r="A727" s="216"/>
      <c r="B727" s="111"/>
      <c r="C727" s="236"/>
      <c r="D727" s="209"/>
      <c r="E727" s="209"/>
      <c r="F727" s="210"/>
      <c r="G727" s="210"/>
      <c r="H727" s="209"/>
    </row>
    <row r="728" spans="1:8">
      <c r="A728" s="216"/>
      <c r="B728" s="111"/>
      <c r="C728" s="236"/>
      <c r="D728" s="209"/>
      <c r="E728" s="209"/>
      <c r="F728" s="210"/>
      <c r="G728" s="210"/>
      <c r="H728" s="209"/>
    </row>
    <row r="729" spans="1:8">
      <c r="A729" s="216"/>
      <c r="B729" s="111"/>
      <c r="C729" s="236"/>
      <c r="D729" s="209"/>
      <c r="E729" s="209"/>
      <c r="F729" s="210"/>
      <c r="G729" s="210"/>
      <c r="H729" s="209"/>
    </row>
    <row r="730" spans="1:8">
      <c r="A730" s="216"/>
      <c r="B730" s="111"/>
      <c r="C730" s="236"/>
      <c r="D730" s="209"/>
      <c r="E730" s="209"/>
      <c r="F730" s="210"/>
      <c r="G730" s="210"/>
      <c r="H730" s="209"/>
    </row>
    <row r="731" spans="1:8">
      <c r="A731" s="216"/>
      <c r="B731" s="111"/>
      <c r="C731" s="236"/>
      <c r="D731" s="209"/>
      <c r="E731" s="209"/>
      <c r="F731" s="210"/>
      <c r="G731" s="210"/>
      <c r="H731" s="209"/>
    </row>
    <row r="732" spans="1:8">
      <c r="A732" s="216"/>
      <c r="B732" s="111"/>
      <c r="C732" s="236"/>
      <c r="D732" s="209"/>
      <c r="E732" s="209"/>
      <c r="F732" s="210"/>
      <c r="G732" s="210"/>
      <c r="H732" s="209"/>
    </row>
    <row r="733" spans="1:8">
      <c r="A733" s="216"/>
      <c r="B733" s="111"/>
      <c r="C733" s="236"/>
      <c r="D733" s="209"/>
      <c r="E733" s="209"/>
      <c r="F733" s="210"/>
      <c r="G733" s="210"/>
      <c r="H733" s="209"/>
    </row>
    <row r="734" spans="1:8">
      <c r="A734" s="216"/>
      <c r="B734" s="111"/>
      <c r="C734" s="236"/>
      <c r="D734" s="209"/>
      <c r="E734" s="209"/>
      <c r="F734" s="210"/>
      <c r="G734" s="210"/>
      <c r="H734" s="209"/>
    </row>
    <row r="735" spans="1:8">
      <c r="A735" s="216"/>
      <c r="B735" s="111"/>
      <c r="C735" s="236"/>
      <c r="D735" s="209"/>
      <c r="E735" s="209"/>
      <c r="F735" s="210"/>
      <c r="G735" s="210"/>
      <c r="H735" s="209"/>
    </row>
    <row r="736" spans="1:8">
      <c r="A736" s="216"/>
      <c r="B736" s="111"/>
      <c r="C736" s="236"/>
      <c r="D736" s="209"/>
      <c r="E736" s="209"/>
      <c r="F736" s="210"/>
      <c r="G736" s="210"/>
      <c r="H736" s="209"/>
    </row>
    <row r="737" spans="1:8">
      <c r="A737" s="216"/>
      <c r="B737" s="111"/>
      <c r="C737" s="236"/>
      <c r="D737" s="209"/>
      <c r="E737" s="209"/>
      <c r="F737" s="210"/>
      <c r="G737" s="210"/>
      <c r="H737" s="209"/>
    </row>
    <row r="738" spans="1:8">
      <c r="A738" s="216"/>
      <c r="B738" s="111"/>
      <c r="C738" s="236"/>
      <c r="D738" s="209"/>
      <c r="E738" s="209"/>
      <c r="F738" s="210"/>
      <c r="G738" s="210"/>
      <c r="H738" s="209"/>
    </row>
    <row r="739" spans="1:8">
      <c r="A739" s="216"/>
      <c r="B739" s="111"/>
      <c r="C739" s="236"/>
      <c r="D739" s="209"/>
      <c r="E739" s="209"/>
      <c r="F739" s="210"/>
      <c r="G739" s="210"/>
      <c r="H739" s="209"/>
    </row>
    <row r="740" spans="1:8">
      <c r="A740" s="216"/>
      <c r="B740" s="111"/>
      <c r="C740" s="236"/>
      <c r="D740" s="209"/>
      <c r="E740" s="209"/>
      <c r="F740" s="210"/>
      <c r="G740" s="210"/>
      <c r="H740" s="209"/>
    </row>
    <row r="741" spans="1:8">
      <c r="A741" s="216"/>
      <c r="B741" s="111"/>
      <c r="C741" s="236"/>
      <c r="D741" s="209"/>
      <c r="E741" s="209"/>
      <c r="F741" s="210"/>
      <c r="G741" s="210"/>
      <c r="H741" s="209"/>
    </row>
    <row r="742" spans="1:8">
      <c r="A742" s="216"/>
      <c r="B742" s="111"/>
      <c r="C742" s="236"/>
      <c r="D742" s="209"/>
      <c r="E742" s="209"/>
      <c r="F742" s="210"/>
      <c r="G742" s="210"/>
      <c r="H742" s="209"/>
    </row>
    <row r="743" spans="1:8">
      <c r="A743" s="216"/>
      <c r="B743" s="111"/>
      <c r="C743" s="236"/>
      <c r="D743" s="209"/>
      <c r="E743" s="209"/>
      <c r="F743" s="210"/>
      <c r="G743" s="210"/>
      <c r="H743" s="209"/>
    </row>
    <row r="744" spans="1:8">
      <c r="A744" s="216"/>
      <c r="B744" s="111"/>
      <c r="C744" s="236"/>
      <c r="D744" s="209"/>
      <c r="E744" s="209"/>
      <c r="F744" s="210"/>
      <c r="G744" s="210"/>
      <c r="H744" s="209"/>
    </row>
    <row r="745" spans="1:8">
      <c r="A745" s="216"/>
      <c r="B745" s="111"/>
      <c r="C745" s="236"/>
      <c r="D745" s="209"/>
      <c r="E745" s="209"/>
      <c r="F745" s="210"/>
      <c r="G745" s="210"/>
      <c r="H745" s="209"/>
    </row>
    <row r="746" spans="1:8">
      <c r="A746" s="216"/>
      <c r="B746" s="111"/>
      <c r="C746" s="236"/>
      <c r="D746" s="209"/>
      <c r="E746" s="209"/>
      <c r="F746" s="210"/>
      <c r="G746" s="210"/>
      <c r="H746" s="209"/>
    </row>
    <row r="747" spans="1:8">
      <c r="A747" s="216"/>
      <c r="B747" s="111"/>
      <c r="C747" s="236"/>
      <c r="D747" s="209"/>
      <c r="E747" s="209"/>
      <c r="F747" s="210"/>
      <c r="G747" s="210"/>
      <c r="H747" s="209"/>
    </row>
    <row r="748" spans="1:8">
      <c r="A748" s="216"/>
      <c r="B748" s="111"/>
      <c r="C748" s="236"/>
      <c r="D748" s="209"/>
      <c r="E748" s="209"/>
      <c r="F748" s="210"/>
      <c r="G748" s="210"/>
      <c r="H748" s="209"/>
    </row>
    <row r="749" spans="1:8">
      <c r="A749" s="216"/>
      <c r="B749" s="111"/>
      <c r="C749" s="236"/>
      <c r="D749" s="209"/>
      <c r="E749" s="209"/>
      <c r="F749" s="210"/>
      <c r="G749" s="210"/>
      <c r="H749" s="209"/>
    </row>
    <row r="750" spans="1:8">
      <c r="A750" s="216"/>
      <c r="B750" s="111"/>
      <c r="C750" s="236"/>
      <c r="D750" s="209"/>
      <c r="E750" s="209"/>
      <c r="F750" s="210"/>
      <c r="G750" s="210"/>
      <c r="H750" s="209"/>
    </row>
    <row r="751" spans="1:8">
      <c r="A751" s="216"/>
      <c r="B751" s="111"/>
      <c r="C751" s="236"/>
      <c r="D751" s="209"/>
      <c r="E751" s="209"/>
      <c r="F751" s="210"/>
      <c r="G751" s="210"/>
      <c r="H751" s="209"/>
    </row>
    <row r="752" spans="1:8">
      <c r="A752" s="216"/>
      <c r="B752" s="111"/>
      <c r="C752" s="236"/>
      <c r="D752" s="209"/>
      <c r="E752" s="209"/>
      <c r="F752" s="210"/>
      <c r="G752" s="210"/>
      <c r="H752" s="209"/>
    </row>
    <row r="753" spans="1:8">
      <c r="A753" s="216"/>
      <c r="B753" s="111"/>
      <c r="C753" s="236"/>
      <c r="D753" s="209"/>
      <c r="E753" s="209"/>
      <c r="F753" s="210"/>
      <c r="G753" s="210"/>
      <c r="H753" s="209"/>
    </row>
    <row r="754" spans="1:8">
      <c r="A754" s="216"/>
      <c r="B754" s="111"/>
      <c r="C754" s="236"/>
      <c r="D754" s="209"/>
      <c r="E754" s="209"/>
      <c r="F754" s="210"/>
      <c r="G754" s="210"/>
      <c r="H754" s="209"/>
    </row>
    <row r="755" spans="1:8">
      <c r="A755" s="216"/>
      <c r="B755" s="111"/>
      <c r="C755" s="236"/>
      <c r="D755" s="209"/>
      <c r="E755" s="209"/>
      <c r="F755" s="210"/>
      <c r="G755" s="210"/>
      <c r="H755" s="209"/>
    </row>
    <row r="756" spans="1:8">
      <c r="A756" s="216"/>
      <c r="B756" s="111"/>
      <c r="C756" s="236"/>
      <c r="D756" s="209"/>
      <c r="E756" s="209"/>
      <c r="F756" s="210"/>
      <c r="G756" s="210"/>
      <c r="H756" s="209"/>
    </row>
    <row r="757" spans="1:8">
      <c r="A757" s="216"/>
      <c r="B757" s="111"/>
      <c r="C757" s="236"/>
      <c r="D757" s="209"/>
      <c r="E757" s="209"/>
      <c r="F757" s="210"/>
      <c r="G757" s="210"/>
      <c r="H757" s="209"/>
    </row>
    <row r="758" spans="1:8">
      <c r="A758" s="216"/>
      <c r="B758" s="111"/>
      <c r="C758" s="236"/>
      <c r="D758" s="209"/>
      <c r="E758" s="209"/>
      <c r="F758" s="210"/>
      <c r="G758" s="210"/>
      <c r="H758" s="209"/>
    </row>
    <row r="759" spans="1:8">
      <c r="A759" s="216"/>
      <c r="B759" s="111"/>
      <c r="C759" s="236"/>
      <c r="D759" s="209"/>
      <c r="E759" s="209"/>
      <c r="F759" s="210"/>
      <c r="G759" s="210"/>
      <c r="H759" s="209"/>
    </row>
    <row r="760" spans="1:8">
      <c r="A760" s="216"/>
      <c r="B760" s="111"/>
      <c r="C760" s="236"/>
      <c r="D760" s="209"/>
      <c r="E760" s="209"/>
      <c r="F760" s="210"/>
      <c r="G760" s="210"/>
      <c r="H760" s="209"/>
    </row>
    <row r="761" spans="1:8">
      <c r="A761" s="216"/>
      <c r="B761" s="111"/>
      <c r="C761" s="236"/>
      <c r="D761" s="209"/>
      <c r="E761" s="209"/>
      <c r="F761" s="210"/>
      <c r="G761" s="210"/>
      <c r="H761" s="209"/>
    </row>
    <row r="762" spans="1:8">
      <c r="A762" s="216"/>
      <c r="B762" s="111"/>
      <c r="C762" s="236"/>
      <c r="D762" s="209"/>
      <c r="E762" s="209"/>
      <c r="F762" s="210"/>
      <c r="G762" s="210"/>
      <c r="H762" s="209"/>
    </row>
    <row r="763" spans="1:8">
      <c r="A763" s="216"/>
      <c r="B763" s="111"/>
      <c r="C763" s="236"/>
      <c r="D763" s="209"/>
      <c r="E763" s="209"/>
      <c r="F763" s="210"/>
      <c r="G763" s="210"/>
      <c r="H763" s="209"/>
    </row>
    <row r="764" spans="1:8">
      <c r="A764" s="216"/>
      <c r="B764" s="111"/>
      <c r="C764" s="236"/>
      <c r="D764" s="209"/>
      <c r="E764" s="209"/>
      <c r="F764" s="210"/>
      <c r="G764" s="210"/>
      <c r="H764" s="209"/>
    </row>
    <row r="765" spans="1:8">
      <c r="A765" s="216"/>
      <c r="B765" s="111"/>
      <c r="C765" s="236"/>
      <c r="D765" s="209"/>
      <c r="E765" s="209"/>
      <c r="F765" s="210"/>
      <c r="G765" s="210"/>
      <c r="H765" s="209"/>
    </row>
    <row r="766" spans="1:8">
      <c r="A766" s="216"/>
      <c r="B766" s="111"/>
      <c r="C766" s="236"/>
      <c r="D766" s="209"/>
      <c r="E766" s="209"/>
      <c r="F766" s="210"/>
      <c r="G766" s="210"/>
      <c r="H766" s="209"/>
    </row>
    <row r="767" spans="1:8">
      <c r="A767" s="216"/>
      <c r="B767" s="111"/>
      <c r="C767" s="236"/>
      <c r="D767" s="209"/>
      <c r="E767" s="209"/>
      <c r="F767" s="210"/>
      <c r="G767" s="210"/>
      <c r="H767" s="209"/>
    </row>
    <row r="768" spans="1:8">
      <c r="A768" s="216"/>
      <c r="B768" s="111"/>
      <c r="C768" s="236"/>
      <c r="D768" s="209"/>
      <c r="E768" s="209"/>
      <c r="F768" s="210"/>
      <c r="G768" s="210"/>
      <c r="H768" s="209"/>
    </row>
    <row r="769" spans="1:8">
      <c r="A769" s="216"/>
      <c r="B769" s="111"/>
      <c r="C769" s="236"/>
      <c r="D769" s="209"/>
      <c r="E769" s="209"/>
      <c r="F769" s="210"/>
      <c r="G769" s="210"/>
      <c r="H769" s="209"/>
    </row>
    <row r="770" spans="1:8">
      <c r="A770" s="216"/>
      <c r="B770" s="111"/>
      <c r="C770" s="236"/>
      <c r="D770" s="209"/>
      <c r="E770" s="209"/>
      <c r="F770" s="210"/>
      <c r="G770" s="210"/>
      <c r="H770" s="209"/>
    </row>
    <row r="771" spans="1:8">
      <c r="A771" s="216"/>
      <c r="B771" s="111"/>
      <c r="C771" s="236"/>
      <c r="D771" s="209"/>
      <c r="E771" s="209"/>
      <c r="F771" s="210"/>
      <c r="G771" s="210"/>
      <c r="H771" s="209"/>
    </row>
    <row r="772" spans="1:8">
      <c r="A772" s="216"/>
      <c r="B772" s="111"/>
      <c r="C772" s="236"/>
      <c r="D772" s="209"/>
      <c r="E772" s="209"/>
      <c r="F772" s="210"/>
      <c r="G772" s="210"/>
      <c r="H772" s="209"/>
    </row>
    <row r="773" spans="1:8">
      <c r="A773" s="216"/>
      <c r="B773" s="111"/>
      <c r="C773" s="236"/>
      <c r="D773" s="209"/>
      <c r="E773" s="209"/>
      <c r="F773" s="210"/>
      <c r="G773" s="210"/>
      <c r="H773" s="209"/>
    </row>
    <row r="774" spans="1:8">
      <c r="A774" s="216"/>
      <c r="B774" s="111"/>
      <c r="C774" s="236"/>
      <c r="D774" s="209"/>
      <c r="E774" s="209"/>
      <c r="F774" s="210"/>
      <c r="G774" s="210"/>
      <c r="H774" s="209"/>
    </row>
    <row r="775" spans="1:8">
      <c r="A775" s="216"/>
      <c r="B775" s="111"/>
      <c r="C775" s="236"/>
      <c r="D775" s="209"/>
      <c r="E775" s="209"/>
      <c r="F775" s="210"/>
      <c r="G775" s="210"/>
      <c r="H775" s="209"/>
    </row>
    <row r="776" spans="1:8">
      <c r="A776" s="216"/>
      <c r="B776" s="111"/>
      <c r="C776" s="236"/>
      <c r="D776" s="209"/>
      <c r="E776" s="209"/>
      <c r="F776" s="210"/>
      <c r="G776" s="210"/>
      <c r="H776" s="209"/>
    </row>
    <row r="777" spans="1:8">
      <c r="A777" s="216"/>
      <c r="B777" s="111"/>
      <c r="C777" s="236"/>
      <c r="D777" s="209"/>
      <c r="E777" s="209"/>
      <c r="F777" s="210"/>
      <c r="G777" s="210"/>
      <c r="H777" s="209"/>
    </row>
    <row r="778" spans="1:8">
      <c r="A778" s="216"/>
      <c r="B778" s="111"/>
      <c r="C778" s="236"/>
      <c r="D778" s="209"/>
      <c r="E778" s="209"/>
      <c r="F778" s="210"/>
      <c r="G778" s="210"/>
      <c r="H778" s="209"/>
    </row>
    <row r="779" spans="1:8">
      <c r="A779" s="216"/>
      <c r="B779" s="111"/>
      <c r="C779" s="236"/>
      <c r="D779" s="209"/>
      <c r="E779" s="209"/>
      <c r="F779" s="210"/>
      <c r="G779" s="210"/>
      <c r="H779" s="209"/>
    </row>
    <row r="780" spans="1:8">
      <c r="A780" s="216"/>
      <c r="B780" s="111"/>
      <c r="C780" s="236"/>
      <c r="D780" s="209"/>
      <c r="E780" s="209"/>
      <c r="F780" s="210"/>
      <c r="G780" s="210"/>
      <c r="H780" s="209"/>
    </row>
    <row r="781" spans="1:8">
      <c r="A781" s="216"/>
      <c r="B781" s="111"/>
      <c r="C781" s="236"/>
      <c r="D781" s="209"/>
      <c r="E781" s="209"/>
      <c r="F781" s="210"/>
      <c r="G781" s="210"/>
      <c r="H781" s="209"/>
    </row>
    <row r="782" spans="1:8">
      <c r="A782" s="216"/>
      <c r="B782" s="111"/>
      <c r="C782" s="236"/>
      <c r="D782" s="209"/>
      <c r="E782" s="209"/>
      <c r="F782" s="210"/>
      <c r="G782" s="210"/>
      <c r="H782" s="209"/>
    </row>
    <row r="783" spans="1:8">
      <c r="A783" s="216"/>
      <c r="B783" s="111"/>
      <c r="C783" s="236"/>
      <c r="D783" s="209"/>
      <c r="E783" s="209"/>
      <c r="F783" s="210"/>
      <c r="G783" s="210"/>
      <c r="H783" s="209"/>
    </row>
    <row r="784" spans="1:8">
      <c r="A784" s="216"/>
      <c r="B784" s="111"/>
      <c r="C784" s="236"/>
      <c r="D784" s="209"/>
      <c r="E784" s="209"/>
      <c r="F784" s="210"/>
      <c r="G784" s="210"/>
      <c r="H784" s="209"/>
    </row>
    <row r="785" spans="1:8">
      <c r="A785" s="216"/>
      <c r="B785" s="111"/>
      <c r="C785" s="236"/>
      <c r="D785" s="209"/>
      <c r="E785" s="209"/>
      <c r="F785" s="210"/>
      <c r="G785" s="210"/>
      <c r="H785" s="209"/>
    </row>
    <row r="786" spans="1:8">
      <c r="A786" s="216"/>
      <c r="B786" s="111"/>
      <c r="C786" s="236"/>
      <c r="D786" s="209"/>
      <c r="E786" s="209"/>
      <c r="F786" s="210"/>
      <c r="G786" s="210"/>
      <c r="H786" s="209"/>
    </row>
    <row r="787" spans="1:8">
      <c r="A787" s="216"/>
      <c r="B787" s="111"/>
      <c r="C787" s="236"/>
      <c r="D787" s="209"/>
      <c r="E787" s="209"/>
      <c r="F787" s="210"/>
      <c r="G787" s="210"/>
      <c r="H787" s="209"/>
    </row>
    <row r="788" spans="1:8">
      <c r="A788" s="216"/>
      <c r="B788" s="111"/>
      <c r="C788" s="236"/>
      <c r="D788" s="209"/>
      <c r="E788" s="209"/>
      <c r="F788" s="210"/>
      <c r="G788" s="210"/>
      <c r="H788" s="209"/>
    </row>
    <row r="789" spans="1:8">
      <c r="A789" s="216"/>
      <c r="B789" s="111"/>
      <c r="C789" s="236"/>
      <c r="D789" s="209"/>
      <c r="E789" s="209"/>
      <c r="F789" s="210"/>
      <c r="G789" s="210"/>
      <c r="H789" s="209"/>
    </row>
    <row r="790" spans="1:8">
      <c r="A790" s="216"/>
      <c r="B790" s="111"/>
      <c r="C790" s="236"/>
      <c r="D790" s="209"/>
      <c r="E790" s="209"/>
      <c r="F790" s="210"/>
      <c r="G790" s="210"/>
      <c r="H790" s="209"/>
    </row>
    <row r="791" spans="1:8">
      <c r="A791" s="216"/>
      <c r="B791" s="111"/>
      <c r="C791" s="236"/>
      <c r="D791" s="209"/>
      <c r="E791" s="209"/>
      <c r="F791" s="210"/>
      <c r="G791" s="210"/>
      <c r="H791" s="209"/>
    </row>
    <row r="792" spans="1:8">
      <c r="A792" s="216"/>
      <c r="B792" s="111"/>
      <c r="C792" s="236"/>
      <c r="D792" s="209"/>
      <c r="E792" s="209"/>
      <c r="F792" s="210"/>
      <c r="G792" s="210"/>
      <c r="H792" s="209"/>
    </row>
    <row r="793" spans="1:8">
      <c r="A793" s="216"/>
      <c r="B793" s="111"/>
      <c r="C793" s="236"/>
      <c r="D793" s="209"/>
      <c r="E793" s="209"/>
      <c r="F793" s="210"/>
      <c r="G793" s="210"/>
      <c r="H793" s="209"/>
    </row>
    <row r="794" spans="1:8">
      <c r="A794" s="216"/>
      <c r="B794" s="111"/>
      <c r="C794" s="236"/>
      <c r="D794" s="209"/>
      <c r="E794" s="209"/>
      <c r="F794" s="210"/>
      <c r="G794" s="210"/>
      <c r="H794" s="209"/>
    </row>
    <row r="795" spans="1:8">
      <c r="A795" s="216"/>
      <c r="B795" s="111"/>
      <c r="C795" s="236"/>
      <c r="D795" s="209"/>
      <c r="E795" s="209"/>
      <c r="F795" s="210"/>
      <c r="G795" s="210"/>
      <c r="H795" s="209"/>
    </row>
    <row r="796" spans="1:8">
      <c r="A796" s="216"/>
      <c r="B796" s="111"/>
      <c r="C796" s="236"/>
      <c r="D796" s="209"/>
      <c r="E796" s="209"/>
      <c r="F796" s="210"/>
      <c r="G796" s="210"/>
      <c r="H796" s="209"/>
    </row>
    <row r="797" spans="1:8">
      <c r="A797" s="216"/>
      <c r="B797" s="111"/>
      <c r="C797" s="236"/>
      <c r="D797" s="209"/>
      <c r="E797" s="209"/>
      <c r="F797" s="210"/>
      <c r="G797" s="210"/>
      <c r="H797" s="209"/>
    </row>
    <row r="798" spans="1:8">
      <c r="A798" s="216"/>
      <c r="B798" s="111"/>
      <c r="C798" s="236"/>
      <c r="D798" s="209"/>
      <c r="E798" s="209"/>
      <c r="F798" s="210"/>
      <c r="G798" s="210"/>
      <c r="H798" s="209"/>
    </row>
    <row r="799" spans="1:8">
      <c r="A799" s="216"/>
      <c r="B799" s="111"/>
      <c r="C799" s="236"/>
      <c r="D799" s="209"/>
      <c r="E799" s="209"/>
      <c r="F799" s="210"/>
      <c r="G799" s="210"/>
      <c r="H799" s="209"/>
    </row>
    <row r="800" spans="1:8">
      <c r="A800" s="216"/>
      <c r="B800" s="111"/>
      <c r="C800" s="236"/>
      <c r="D800" s="209"/>
      <c r="E800" s="209"/>
      <c r="F800" s="210"/>
      <c r="G800" s="210"/>
      <c r="H800" s="209"/>
    </row>
    <row r="801" spans="1:8">
      <c r="A801" s="216"/>
      <c r="B801" s="111"/>
      <c r="C801" s="236"/>
      <c r="D801" s="209"/>
      <c r="E801" s="209"/>
      <c r="F801" s="210"/>
      <c r="G801" s="210"/>
      <c r="H801" s="209"/>
    </row>
    <row r="802" spans="1:8">
      <c r="A802" s="216"/>
      <c r="B802" s="111"/>
      <c r="C802" s="236"/>
      <c r="D802" s="209"/>
      <c r="E802" s="209"/>
      <c r="F802" s="210"/>
      <c r="G802" s="210"/>
      <c r="H802" s="209"/>
    </row>
    <row r="803" spans="1:8">
      <c r="A803" s="216"/>
      <c r="B803" s="111"/>
      <c r="C803" s="236"/>
      <c r="D803" s="209"/>
      <c r="E803" s="209"/>
      <c r="F803" s="210"/>
      <c r="G803" s="210"/>
      <c r="H803" s="209"/>
    </row>
    <row r="804" spans="1:8">
      <c r="A804" s="216"/>
      <c r="B804" s="111"/>
      <c r="C804" s="236"/>
      <c r="D804" s="209"/>
      <c r="E804" s="209"/>
      <c r="F804" s="210"/>
      <c r="G804" s="210"/>
      <c r="H804" s="209"/>
    </row>
    <row r="805" spans="1:8">
      <c r="A805" s="216"/>
      <c r="B805" s="111"/>
      <c r="C805" s="236"/>
      <c r="D805" s="209"/>
      <c r="E805" s="209"/>
      <c r="F805" s="210"/>
      <c r="G805" s="210"/>
      <c r="H805" s="209"/>
    </row>
    <row r="806" spans="1:8">
      <c r="A806" s="216"/>
      <c r="B806" s="111"/>
      <c r="C806" s="236"/>
      <c r="D806" s="209"/>
      <c r="E806" s="209"/>
      <c r="F806" s="210"/>
      <c r="G806" s="210"/>
      <c r="H806" s="209"/>
    </row>
    <row r="807" spans="1:8">
      <c r="A807" s="216"/>
      <c r="B807" s="111"/>
      <c r="C807" s="236"/>
      <c r="D807" s="209"/>
      <c r="E807" s="209"/>
      <c r="F807" s="210"/>
      <c r="G807" s="210"/>
      <c r="H807" s="209"/>
    </row>
    <row r="808" spans="1:8">
      <c r="A808" s="216"/>
      <c r="B808" s="111"/>
      <c r="C808" s="236"/>
      <c r="D808" s="209"/>
      <c r="E808" s="209"/>
      <c r="F808" s="210"/>
      <c r="G808" s="210"/>
      <c r="H808" s="209"/>
    </row>
    <row r="809" spans="1:8">
      <c r="A809" s="216"/>
      <c r="B809" s="111"/>
      <c r="C809" s="236"/>
      <c r="D809" s="209"/>
      <c r="E809" s="209"/>
      <c r="F809" s="210"/>
      <c r="G809" s="210"/>
      <c r="H809" s="209"/>
    </row>
    <row r="810" spans="1:8">
      <c r="A810" s="216"/>
      <c r="B810" s="111"/>
      <c r="C810" s="236"/>
      <c r="D810" s="209"/>
      <c r="E810" s="209"/>
      <c r="F810" s="210"/>
      <c r="G810" s="210"/>
      <c r="H810" s="209"/>
    </row>
    <row r="811" spans="1:8">
      <c r="A811" s="216"/>
      <c r="B811" s="111"/>
      <c r="C811" s="236"/>
      <c r="D811" s="209"/>
      <c r="E811" s="209"/>
      <c r="F811" s="210"/>
      <c r="G811" s="210"/>
      <c r="H811" s="209"/>
    </row>
    <row r="812" spans="1:8">
      <c r="A812" s="216"/>
      <c r="B812" s="111"/>
      <c r="C812" s="236"/>
      <c r="D812" s="209"/>
      <c r="E812" s="209"/>
      <c r="F812" s="210"/>
      <c r="G812" s="210"/>
      <c r="H812" s="209"/>
    </row>
    <row r="813" spans="1:8">
      <c r="A813" s="216"/>
      <c r="B813" s="111"/>
      <c r="C813" s="236"/>
      <c r="D813" s="209"/>
      <c r="E813" s="209"/>
      <c r="F813" s="210"/>
      <c r="G813" s="210"/>
      <c r="H813" s="209"/>
    </row>
    <row r="814" spans="1:8">
      <c r="A814" s="216"/>
      <c r="B814" s="111"/>
      <c r="C814" s="236"/>
      <c r="D814" s="209"/>
      <c r="E814" s="209"/>
      <c r="F814" s="210"/>
      <c r="G814" s="210"/>
      <c r="H814" s="209"/>
    </row>
    <row r="815" spans="1:8">
      <c r="A815" s="216"/>
      <c r="B815" s="111"/>
      <c r="C815" s="236"/>
      <c r="D815" s="209"/>
      <c r="E815" s="209"/>
      <c r="F815" s="210"/>
      <c r="G815" s="210"/>
      <c r="H815" s="209"/>
    </row>
    <row r="816" spans="1:8">
      <c r="A816" s="216"/>
      <c r="B816" s="111"/>
      <c r="C816" s="236"/>
      <c r="D816" s="209"/>
      <c r="E816" s="209"/>
      <c r="F816" s="210"/>
      <c r="G816" s="210"/>
      <c r="H816" s="209"/>
    </row>
    <row r="817" spans="1:8">
      <c r="A817" s="216"/>
      <c r="B817" s="111"/>
      <c r="C817" s="236"/>
      <c r="D817" s="209"/>
      <c r="E817" s="209"/>
      <c r="F817" s="210"/>
      <c r="G817" s="210"/>
      <c r="H817" s="209"/>
    </row>
    <row r="818" spans="1:8">
      <c r="A818" s="216"/>
      <c r="B818" s="111"/>
      <c r="C818" s="236"/>
      <c r="D818" s="209"/>
      <c r="E818" s="209"/>
      <c r="F818" s="210"/>
      <c r="G818" s="210"/>
      <c r="H818" s="209"/>
    </row>
    <row r="819" spans="1:8">
      <c r="A819" s="216"/>
      <c r="B819" s="111"/>
      <c r="C819" s="236"/>
      <c r="D819" s="209"/>
      <c r="E819" s="209"/>
      <c r="F819" s="210"/>
      <c r="G819" s="210"/>
      <c r="H819" s="209"/>
    </row>
    <row r="820" spans="1:8">
      <c r="A820" s="216"/>
      <c r="B820" s="111"/>
      <c r="C820" s="236"/>
      <c r="D820" s="209"/>
      <c r="E820" s="209"/>
      <c r="F820" s="210"/>
      <c r="G820" s="210"/>
      <c r="H820" s="209"/>
    </row>
    <row r="821" spans="1:8">
      <c r="A821" s="216"/>
      <c r="B821" s="111"/>
      <c r="C821" s="236"/>
      <c r="D821" s="209"/>
      <c r="E821" s="209"/>
      <c r="F821" s="210"/>
      <c r="G821" s="210"/>
      <c r="H821" s="209"/>
    </row>
    <row r="822" spans="1:8">
      <c r="A822" s="216"/>
      <c r="B822" s="111"/>
      <c r="C822" s="236"/>
      <c r="D822" s="209"/>
      <c r="E822" s="209"/>
      <c r="F822" s="210"/>
      <c r="G822" s="210"/>
      <c r="H822" s="209"/>
    </row>
    <row r="823" spans="1:8">
      <c r="A823" s="216"/>
      <c r="B823" s="111"/>
      <c r="C823" s="236"/>
      <c r="D823" s="209"/>
      <c r="E823" s="209"/>
      <c r="F823" s="210"/>
      <c r="G823" s="210"/>
      <c r="H823" s="209"/>
    </row>
    <row r="824" spans="1:8">
      <c r="A824" s="216"/>
      <c r="B824" s="111"/>
      <c r="C824" s="236"/>
      <c r="D824" s="209"/>
      <c r="E824" s="209"/>
      <c r="F824" s="210"/>
      <c r="G824" s="210"/>
      <c r="H824" s="209"/>
    </row>
    <row r="825" spans="1:8">
      <c r="A825" s="216"/>
      <c r="B825" s="111"/>
      <c r="C825" s="236"/>
      <c r="D825" s="209"/>
      <c r="E825" s="209"/>
      <c r="F825" s="210"/>
      <c r="G825" s="210"/>
      <c r="H825" s="209"/>
    </row>
    <row r="826" spans="1:8">
      <c r="A826" s="216"/>
      <c r="B826" s="111"/>
      <c r="C826" s="236"/>
      <c r="D826" s="209"/>
      <c r="E826" s="209"/>
      <c r="F826" s="210"/>
      <c r="G826" s="210"/>
      <c r="H826" s="209"/>
    </row>
    <row r="827" spans="1:8">
      <c r="A827" s="216"/>
      <c r="B827" s="111"/>
      <c r="C827" s="236"/>
      <c r="D827" s="209"/>
      <c r="E827" s="209"/>
      <c r="F827" s="210"/>
      <c r="G827" s="210"/>
      <c r="H827" s="209"/>
    </row>
    <row r="828" spans="1:8">
      <c r="A828" s="216"/>
      <c r="B828" s="111"/>
      <c r="C828" s="236"/>
      <c r="D828" s="209"/>
      <c r="E828" s="209"/>
      <c r="F828" s="210"/>
      <c r="G828" s="210"/>
      <c r="H828" s="209"/>
    </row>
    <row r="829" spans="1:8">
      <c r="A829" s="216"/>
      <c r="B829" s="111"/>
      <c r="C829" s="236"/>
      <c r="D829" s="209"/>
      <c r="E829" s="209"/>
      <c r="F829" s="210"/>
      <c r="G829" s="210"/>
      <c r="H829" s="209"/>
    </row>
    <row r="830" spans="1:8">
      <c r="A830" s="216"/>
      <c r="B830" s="111"/>
      <c r="C830" s="236"/>
      <c r="D830" s="209"/>
      <c r="E830" s="209"/>
      <c r="F830" s="210"/>
      <c r="G830" s="210"/>
      <c r="H830" s="209"/>
    </row>
    <row r="831" spans="1:8">
      <c r="A831" s="216"/>
      <c r="B831" s="111"/>
      <c r="C831" s="236"/>
      <c r="D831" s="209"/>
      <c r="E831" s="209"/>
      <c r="F831" s="210"/>
      <c r="G831" s="210"/>
      <c r="H831" s="209"/>
    </row>
    <row r="832" spans="1:8">
      <c r="A832" s="216"/>
      <c r="B832" s="111"/>
      <c r="C832" s="236"/>
      <c r="D832" s="209"/>
      <c r="E832" s="209"/>
      <c r="F832" s="210"/>
      <c r="G832" s="210"/>
      <c r="H832" s="209"/>
    </row>
    <row r="833" spans="1:8">
      <c r="A833" s="216"/>
      <c r="B833" s="111"/>
      <c r="C833" s="236"/>
      <c r="D833" s="209"/>
      <c r="E833" s="209"/>
      <c r="F833" s="210"/>
      <c r="G833" s="210"/>
      <c r="H833" s="209"/>
    </row>
    <row r="834" spans="1:8">
      <c r="A834" s="216"/>
      <c r="B834" s="111"/>
      <c r="C834" s="236"/>
      <c r="D834" s="209"/>
      <c r="E834" s="209"/>
      <c r="F834" s="210"/>
      <c r="G834" s="210"/>
      <c r="H834" s="209"/>
    </row>
    <row r="835" spans="1:8">
      <c r="A835" s="216"/>
      <c r="B835" s="111"/>
      <c r="C835" s="236"/>
      <c r="D835" s="209"/>
      <c r="E835" s="209"/>
      <c r="F835" s="210"/>
      <c r="G835" s="210"/>
      <c r="H835" s="209"/>
    </row>
    <row r="836" spans="1:8">
      <c r="A836" s="216"/>
      <c r="B836" s="111"/>
      <c r="C836" s="236"/>
      <c r="D836" s="209"/>
      <c r="E836" s="209"/>
      <c r="F836" s="210"/>
      <c r="G836" s="210"/>
      <c r="H836" s="209"/>
    </row>
    <row r="837" spans="1:8">
      <c r="A837" s="216"/>
      <c r="B837" s="111"/>
      <c r="C837" s="236"/>
      <c r="D837" s="209"/>
      <c r="E837" s="209"/>
      <c r="F837" s="210"/>
      <c r="G837" s="210"/>
      <c r="H837" s="209"/>
    </row>
    <row r="838" spans="1:8">
      <c r="A838" s="216"/>
      <c r="B838" s="111"/>
      <c r="C838" s="236"/>
      <c r="D838" s="209"/>
      <c r="E838" s="209"/>
      <c r="F838" s="210"/>
      <c r="G838" s="210"/>
      <c r="H838" s="209"/>
    </row>
    <row r="839" spans="1:8">
      <c r="A839" s="216"/>
      <c r="B839" s="111"/>
      <c r="C839" s="236"/>
      <c r="D839" s="209"/>
      <c r="E839" s="209"/>
      <c r="F839" s="210"/>
      <c r="G839" s="210"/>
      <c r="H839" s="209"/>
    </row>
    <row r="840" spans="1:8">
      <c r="A840" s="216"/>
      <c r="B840" s="111"/>
      <c r="C840" s="236"/>
      <c r="D840" s="209"/>
      <c r="E840" s="209"/>
      <c r="F840" s="210"/>
      <c r="G840" s="210"/>
      <c r="H840" s="209"/>
    </row>
    <row r="841" spans="1:8">
      <c r="A841" s="216"/>
      <c r="B841" s="111"/>
      <c r="C841" s="236"/>
      <c r="D841" s="209"/>
      <c r="E841" s="209"/>
      <c r="F841" s="210"/>
      <c r="G841" s="210"/>
      <c r="H841" s="209"/>
    </row>
    <row r="842" spans="1:8">
      <c r="A842" s="216"/>
      <c r="B842" s="111"/>
      <c r="C842" s="236"/>
      <c r="D842" s="209"/>
      <c r="E842" s="209"/>
      <c r="F842" s="210"/>
      <c r="G842" s="210"/>
      <c r="H842" s="209"/>
    </row>
    <row r="843" spans="1:8">
      <c r="A843" s="216"/>
      <c r="B843" s="111"/>
      <c r="C843" s="236"/>
      <c r="D843" s="209"/>
      <c r="E843" s="209"/>
      <c r="F843" s="210"/>
      <c r="G843" s="210"/>
      <c r="H843" s="209"/>
    </row>
    <row r="844" spans="1:8">
      <c r="A844" s="216"/>
      <c r="B844" s="111"/>
      <c r="C844" s="236"/>
      <c r="D844" s="209"/>
      <c r="E844" s="209"/>
      <c r="F844" s="210"/>
      <c r="G844" s="210"/>
      <c r="H844" s="209"/>
    </row>
    <row r="845" spans="1:8">
      <c r="A845" s="216"/>
      <c r="B845" s="111"/>
      <c r="C845" s="236"/>
      <c r="D845" s="209"/>
      <c r="E845" s="209"/>
      <c r="F845" s="210"/>
      <c r="G845" s="210"/>
      <c r="H845" s="209"/>
    </row>
    <row r="846" spans="1:8">
      <c r="A846" s="216"/>
      <c r="B846" s="111"/>
      <c r="C846" s="236"/>
      <c r="D846" s="209"/>
      <c r="E846" s="209"/>
      <c r="F846" s="210"/>
      <c r="G846" s="210"/>
      <c r="H846" s="209"/>
    </row>
    <row r="847" spans="1:8">
      <c r="A847" s="216"/>
      <c r="B847" s="111"/>
      <c r="C847" s="236"/>
      <c r="D847" s="209"/>
      <c r="E847" s="209"/>
      <c r="F847" s="210"/>
      <c r="G847" s="210"/>
      <c r="H847" s="209"/>
    </row>
    <row r="848" spans="1:8">
      <c r="A848" s="216"/>
      <c r="B848" s="111"/>
      <c r="C848" s="236"/>
      <c r="D848" s="209"/>
      <c r="E848" s="209"/>
      <c r="F848" s="210"/>
      <c r="G848" s="210"/>
      <c r="H848" s="209"/>
    </row>
    <row r="849" spans="1:8">
      <c r="A849" s="216"/>
      <c r="B849" s="111"/>
      <c r="C849" s="236"/>
      <c r="D849" s="209"/>
      <c r="E849" s="209"/>
      <c r="F849" s="210"/>
      <c r="G849" s="210"/>
      <c r="H849" s="209"/>
    </row>
    <row r="850" spans="1:8">
      <c r="A850" s="216"/>
      <c r="B850" s="111"/>
      <c r="C850" s="236"/>
      <c r="D850" s="209"/>
      <c r="E850" s="209"/>
      <c r="F850" s="210"/>
      <c r="G850" s="210"/>
      <c r="H850" s="209"/>
    </row>
    <row r="851" spans="1:8">
      <c r="A851" s="216"/>
      <c r="B851" s="111"/>
      <c r="C851" s="236"/>
      <c r="D851" s="209"/>
      <c r="E851" s="209"/>
      <c r="F851" s="210"/>
      <c r="G851" s="210"/>
      <c r="H851" s="209"/>
    </row>
    <row r="852" spans="1:8">
      <c r="A852" s="216"/>
      <c r="B852" s="111"/>
      <c r="C852" s="236"/>
      <c r="D852" s="209"/>
      <c r="E852" s="209"/>
      <c r="F852" s="210"/>
      <c r="G852" s="210"/>
      <c r="H852" s="209"/>
    </row>
    <row r="853" spans="1:8">
      <c r="A853" s="216"/>
      <c r="B853" s="111"/>
      <c r="C853" s="236"/>
      <c r="D853" s="209"/>
      <c r="E853" s="209"/>
      <c r="F853" s="210"/>
      <c r="G853" s="210"/>
      <c r="H853" s="209"/>
    </row>
    <row r="854" spans="1:8">
      <c r="A854" s="216"/>
      <c r="B854" s="111"/>
      <c r="C854" s="236"/>
      <c r="D854" s="209"/>
      <c r="E854" s="209"/>
      <c r="F854" s="210"/>
      <c r="G854" s="210"/>
      <c r="H854" s="209"/>
    </row>
    <row r="855" spans="1:8">
      <c r="A855" s="216"/>
      <c r="B855" s="111"/>
      <c r="C855" s="236"/>
      <c r="D855" s="209"/>
      <c r="E855" s="209"/>
      <c r="F855" s="210"/>
      <c r="G855" s="210"/>
      <c r="H855" s="209"/>
    </row>
    <row r="856" spans="1:8">
      <c r="A856" s="216"/>
      <c r="B856" s="111"/>
      <c r="C856" s="236"/>
      <c r="D856" s="209"/>
      <c r="E856" s="209"/>
      <c r="F856" s="210"/>
      <c r="G856" s="210"/>
      <c r="H856" s="209"/>
    </row>
    <row r="857" spans="1:8">
      <c r="A857" s="216"/>
      <c r="B857" s="111"/>
      <c r="C857" s="236"/>
      <c r="D857" s="209"/>
      <c r="E857" s="209"/>
      <c r="F857" s="210"/>
      <c r="G857" s="210"/>
      <c r="H857" s="209"/>
    </row>
    <row r="858" spans="1:8">
      <c r="A858" s="216"/>
      <c r="B858" s="111"/>
      <c r="C858" s="236"/>
      <c r="D858" s="209"/>
      <c r="E858" s="209"/>
      <c r="F858" s="210"/>
      <c r="G858" s="210"/>
      <c r="H858" s="209"/>
    </row>
    <row r="859" spans="1:8">
      <c r="A859" s="216"/>
      <c r="B859" s="111"/>
      <c r="C859" s="236"/>
      <c r="D859" s="209"/>
      <c r="E859" s="209"/>
      <c r="F859" s="210"/>
      <c r="G859" s="210"/>
      <c r="H859" s="209"/>
    </row>
    <row r="860" spans="1:8">
      <c r="A860" s="216"/>
      <c r="B860" s="111"/>
      <c r="C860" s="236"/>
      <c r="D860" s="209"/>
      <c r="E860" s="209"/>
      <c r="F860" s="210"/>
      <c r="G860" s="210"/>
      <c r="H860" s="209"/>
    </row>
    <row r="861" spans="1:8">
      <c r="A861" s="216"/>
      <c r="B861" s="111"/>
      <c r="C861" s="236"/>
      <c r="D861" s="209"/>
      <c r="E861" s="209"/>
      <c r="F861" s="210"/>
      <c r="G861" s="210"/>
      <c r="H861" s="209"/>
    </row>
    <row r="862" spans="1:8">
      <c r="A862" s="216"/>
      <c r="B862" s="111"/>
      <c r="C862" s="236"/>
      <c r="D862" s="209"/>
      <c r="E862" s="209"/>
      <c r="F862" s="210"/>
      <c r="G862" s="210"/>
      <c r="H862" s="209"/>
    </row>
    <row r="863" spans="1:8">
      <c r="A863" s="216"/>
      <c r="B863" s="111"/>
      <c r="C863" s="236"/>
      <c r="D863" s="209"/>
      <c r="E863" s="209"/>
      <c r="F863" s="210"/>
      <c r="G863" s="210"/>
      <c r="H863" s="209"/>
    </row>
    <row r="864" spans="1:8">
      <c r="A864" s="216"/>
      <c r="B864" s="111"/>
      <c r="C864" s="236"/>
      <c r="D864" s="209"/>
      <c r="E864" s="209"/>
      <c r="F864" s="210"/>
      <c r="G864" s="210"/>
      <c r="H864" s="209"/>
    </row>
    <row r="865" spans="1:8">
      <c r="A865" s="216"/>
      <c r="B865" s="111"/>
      <c r="C865" s="236"/>
      <c r="D865" s="209"/>
      <c r="E865" s="209"/>
      <c r="F865" s="210"/>
      <c r="G865" s="210"/>
      <c r="H865" s="209"/>
    </row>
    <row r="866" spans="1:8">
      <c r="A866" s="216"/>
      <c r="B866" s="111"/>
      <c r="C866" s="236"/>
      <c r="D866" s="209"/>
      <c r="E866" s="209"/>
      <c r="F866" s="210"/>
      <c r="G866" s="210"/>
      <c r="H866" s="209"/>
    </row>
    <row r="867" spans="1:8">
      <c r="A867" s="216"/>
      <c r="B867" s="111"/>
      <c r="C867" s="236"/>
      <c r="D867" s="209"/>
      <c r="E867" s="209"/>
      <c r="F867" s="210"/>
      <c r="G867" s="210"/>
      <c r="H867" s="209"/>
    </row>
    <row r="868" spans="1:8">
      <c r="A868" s="216"/>
      <c r="B868" s="111"/>
      <c r="C868" s="236"/>
      <c r="D868" s="209"/>
      <c r="E868" s="209"/>
      <c r="F868" s="210"/>
      <c r="G868" s="210"/>
      <c r="H868" s="209"/>
    </row>
    <row r="869" spans="1:8">
      <c r="A869" s="216"/>
      <c r="B869" s="111"/>
      <c r="C869" s="236"/>
      <c r="D869" s="209"/>
      <c r="E869" s="209"/>
      <c r="F869" s="210"/>
      <c r="G869" s="210"/>
      <c r="H869" s="209"/>
    </row>
    <row r="870" spans="1:8">
      <c r="A870" s="216"/>
      <c r="B870" s="111"/>
      <c r="C870" s="236"/>
      <c r="D870" s="209"/>
      <c r="E870" s="209"/>
      <c r="F870" s="210"/>
      <c r="G870" s="210"/>
      <c r="H870" s="209"/>
    </row>
    <row r="871" spans="1:8">
      <c r="A871" s="216"/>
      <c r="B871" s="111"/>
      <c r="C871" s="236"/>
      <c r="D871" s="209"/>
      <c r="E871" s="209"/>
      <c r="F871" s="210"/>
      <c r="G871" s="210"/>
      <c r="H871" s="209"/>
    </row>
    <row r="872" spans="1:8">
      <c r="A872" s="216"/>
      <c r="B872" s="111"/>
      <c r="C872" s="236"/>
      <c r="D872" s="209"/>
      <c r="E872" s="209"/>
      <c r="F872" s="210"/>
      <c r="G872" s="210"/>
      <c r="H872" s="209"/>
    </row>
    <row r="873" spans="1:8">
      <c r="A873" s="216"/>
      <c r="B873" s="111"/>
      <c r="C873" s="236"/>
      <c r="D873" s="209"/>
      <c r="E873" s="209"/>
      <c r="F873" s="210"/>
      <c r="G873" s="210"/>
      <c r="H873" s="209"/>
    </row>
    <row r="874" spans="1:8">
      <c r="A874" s="216"/>
      <c r="B874" s="111"/>
      <c r="C874" s="236"/>
      <c r="D874" s="209"/>
      <c r="E874" s="209"/>
      <c r="F874" s="210"/>
      <c r="G874" s="210"/>
      <c r="H874" s="209"/>
    </row>
    <row r="875" spans="1:8">
      <c r="A875" s="216"/>
      <c r="B875" s="111"/>
      <c r="C875" s="236"/>
      <c r="D875" s="209"/>
      <c r="E875" s="209"/>
      <c r="F875" s="210"/>
      <c r="G875" s="210"/>
      <c r="H875" s="209"/>
    </row>
    <row r="876" spans="1:8">
      <c r="A876" s="216"/>
      <c r="B876" s="111"/>
      <c r="C876" s="236"/>
      <c r="D876" s="209"/>
      <c r="E876" s="209"/>
      <c r="F876" s="210"/>
      <c r="G876" s="210"/>
      <c r="H876" s="209"/>
    </row>
    <row r="877" spans="1:8">
      <c r="A877" s="216"/>
      <c r="B877" s="111"/>
      <c r="C877" s="236"/>
      <c r="D877" s="209"/>
      <c r="E877" s="209"/>
      <c r="F877" s="210"/>
      <c r="G877" s="210"/>
      <c r="H877" s="209"/>
    </row>
    <row r="878" spans="1:8">
      <c r="A878" s="216"/>
      <c r="B878" s="111"/>
      <c r="C878" s="236"/>
      <c r="D878" s="209"/>
      <c r="E878" s="209"/>
      <c r="F878" s="210"/>
      <c r="G878" s="210"/>
      <c r="H878" s="209"/>
    </row>
    <row r="879" spans="1:8">
      <c r="A879" s="216"/>
      <c r="B879" s="111"/>
      <c r="C879" s="236"/>
      <c r="D879" s="209"/>
      <c r="E879" s="209"/>
      <c r="F879" s="210"/>
      <c r="G879" s="210"/>
      <c r="H879" s="209"/>
    </row>
    <row r="880" spans="1:8">
      <c r="A880" s="216"/>
      <c r="B880" s="111"/>
      <c r="C880" s="236"/>
      <c r="D880" s="209"/>
      <c r="E880" s="209"/>
      <c r="F880" s="210"/>
      <c r="G880" s="210"/>
      <c r="H880" s="209"/>
    </row>
    <row r="881" spans="1:8">
      <c r="A881" s="216"/>
      <c r="B881" s="111"/>
      <c r="C881" s="236"/>
      <c r="D881" s="209"/>
      <c r="E881" s="209"/>
      <c r="F881" s="210"/>
      <c r="G881" s="210"/>
      <c r="H881" s="209"/>
    </row>
    <row r="882" spans="1:8">
      <c r="A882" s="216"/>
      <c r="B882" s="111"/>
      <c r="C882" s="236"/>
      <c r="D882" s="209"/>
      <c r="E882" s="209"/>
      <c r="F882" s="210"/>
      <c r="G882" s="210"/>
      <c r="H882" s="209"/>
    </row>
    <row r="883" spans="1:8">
      <c r="A883" s="216"/>
      <c r="B883" s="111"/>
      <c r="C883" s="236"/>
      <c r="D883" s="209"/>
      <c r="E883" s="209"/>
      <c r="F883" s="210"/>
      <c r="G883" s="210"/>
      <c r="H883" s="209"/>
    </row>
    <row r="884" spans="1:8">
      <c r="A884" s="216"/>
      <c r="B884" s="111"/>
      <c r="C884" s="236"/>
      <c r="D884" s="209"/>
      <c r="E884" s="209"/>
      <c r="F884" s="210"/>
      <c r="G884" s="210"/>
      <c r="H884" s="209"/>
    </row>
    <row r="885" spans="1:8">
      <c r="A885" s="216"/>
      <c r="B885" s="111"/>
      <c r="C885" s="236"/>
      <c r="D885" s="209"/>
      <c r="E885" s="209"/>
      <c r="F885" s="210"/>
      <c r="G885" s="210"/>
      <c r="H885" s="209"/>
    </row>
    <row r="886" spans="1:8">
      <c r="A886" s="216"/>
      <c r="B886" s="111"/>
      <c r="C886" s="236"/>
      <c r="D886" s="209"/>
      <c r="E886" s="209"/>
      <c r="F886" s="210"/>
      <c r="G886" s="210"/>
      <c r="H886" s="209"/>
    </row>
    <row r="887" spans="1:8">
      <c r="A887" s="216"/>
      <c r="B887" s="111"/>
      <c r="C887" s="236"/>
      <c r="D887" s="209"/>
      <c r="E887" s="209"/>
      <c r="F887" s="210"/>
      <c r="G887" s="210"/>
      <c r="H887" s="209"/>
    </row>
    <row r="888" spans="1:8">
      <c r="A888" s="216"/>
      <c r="B888" s="111"/>
      <c r="C888" s="236"/>
      <c r="D888" s="209"/>
      <c r="E888" s="209"/>
      <c r="F888" s="210"/>
      <c r="G888" s="210"/>
      <c r="H888" s="209"/>
    </row>
    <row r="889" spans="1:8">
      <c r="A889" s="216"/>
      <c r="B889" s="111"/>
      <c r="C889" s="236"/>
      <c r="D889" s="209"/>
      <c r="E889" s="209"/>
      <c r="F889" s="210"/>
      <c r="G889" s="210"/>
      <c r="H889" s="209"/>
    </row>
    <row r="890" spans="1:8">
      <c r="A890" s="216"/>
      <c r="B890" s="111"/>
      <c r="C890" s="236"/>
      <c r="D890" s="209"/>
      <c r="E890" s="209"/>
      <c r="F890" s="210"/>
      <c r="G890" s="210"/>
      <c r="H890" s="209"/>
    </row>
    <row r="891" spans="1:8">
      <c r="A891" s="216"/>
      <c r="B891" s="111"/>
      <c r="C891" s="236"/>
      <c r="D891" s="209"/>
      <c r="E891" s="209"/>
      <c r="F891" s="210"/>
      <c r="G891" s="210"/>
      <c r="H891" s="209"/>
    </row>
    <row r="892" spans="1:8">
      <c r="A892" s="216"/>
      <c r="B892" s="111"/>
      <c r="C892" s="236"/>
      <c r="D892" s="209"/>
      <c r="E892" s="209"/>
      <c r="F892" s="210"/>
      <c r="G892" s="210"/>
      <c r="H892" s="209"/>
    </row>
    <row r="893" spans="1:8">
      <c r="A893" s="216"/>
      <c r="B893" s="111"/>
      <c r="C893" s="236"/>
      <c r="D893" s="209"/>
      <c r="E893" s="209"/>
      <c r="F893" s="210"/>
      <c r="G893" s="210"/>
      <c r="H893" s="209"/>
    </row>
    <row r="894" spans="1:8">
      <c r="A894" s="216"/>
      <c r="B894" s="111"/>
      <c r="C894" s="236"/>
      <c r="D894" s="209"/>
      <c r="E894" s="209"/>
      <c r="F894" s="210"/>
      <c r="G894" s="210"/>
      <c r="H894" s="209"/>
    </row>
    <row r="895" spans="1:8">
      <c r="A895" s="216"/>
      <c r="B895" s="111"/>
      <c r="C895" s="236"/>
      <c r="D895" s="209"/>
      <c r="E895" s="209"/>
      <c r="F895" s="210"/>
      <c r="G895" s="210"/>
      <c r="H895" s="209"/>
    </row>
    <row r="896" spans="1:8">
      <c r="A896" s="216"/>
      <c r="B896" s="111"/>
      <c r="C896" s="236"/>
      <c r="D896" s="209"/>
      <c r="E896" s="209"/>
      <c r="F896" s="210"/>
      <c r="G896" s="210"/>
      <c r="H896" s="209"/>
    </row>
    <row r="897" spans="1:8">
      <c r="A897" s="216"/>
      <c r="B897" s="111"/>
      <c r="C897" s="236"/>
      <c r="D897" s="209"/>
      <c r="E897" s="209"/>
      <c r="F897" s="210"/>
      <c r="G897" s="210"/>
      <c r="H897" s="209"/>
    </row>
    <row r="898" spans="1:8">
      <c r="A898" s="216"/>
      <c r="B898" s="111"/>
      <c r="C898" s="236"/>
      <c r="D898" s="209"/>
      <c r="E898" s="209"/>
      <c r="F898" s="210"/>
      <c r="G898" s="210"/>
      <c r="H898" s="209"/>
    </row>
    <row r="899" spans="1:8">
      <c r="A899" s="216"/>
      <c r="B899" s="111"/>
      <c r="C899" s="236"/>
      <c r="D899" s="209"/>
      <c r="E899" s="209"/>
      <c r="F899" s="210"/>
      <c r="G899" s="210"/>
      <c r="H899" s="209"/>
    </row>
    <row r="900" spans="1:8">
      <c r="A900" s="216"/>
      <c r="B900" s="111"/>
      <c r="C900" s="236"/>
      <c r="D900" s="209"/>
      <c r="E900" s="209"/>
      <c r="F900" s="210"/>
      <c r="G900" s="210"/>
      <c r="H900" s="209"/>
    </row>
    <row r="901" spans="1:8">
      <c r="A901" s="216"/>
      <c r="B901" s="111"/>
      <c r="C901" s="236"/>
      <c r="D901" s="209"/>
      <c r="E901" s="209"/>
      <c r="F901" s="210"/>
      <c r="G901" s="210"/>
      <c r="H901" s="209"/>
    </row>
    <row r="902" spans="1:8">
      <c r="A902" s="216"/>
      <c r="B902" s="111"/>
      <c r="C902" s="236"/>
      <c r="D902" s="209"/>
      <c r="E902" s="209"/>
      <c r="F902" s="210"/>
      <c r="G902" s="210"/>
      <c r="H902" s="209"/>
    </row>
    <row r="903" spans="1:8">
      <c r="A903" s="216"/>
      <c r="B903" s="111"/>
      <c r="C903" s="236"/>
      <c r="D903" s="209"/>
      <c r="E903" s="209"/>
      <c r="F903" s="210"/>
      <c r="G903" s="210"/>
      <c r="H903" s="209"/>
    </row>
    <row r="904" spans="1:8">
      <c r="A904" s="216"/>
      <c r="B904" s="111"/>
      <c r="C904" s="236"/>
      <c r="D904" s="209"/>
      <c r="E904" s="209"/>
      <c r="F904" s="210"/>
      <c r="G904" s="210"/>
      <c r="H904" s="209"/>
    </row>
    <row r="905" spans="1:8">
      <c r="A905" s="216"/>
      <c r="B905" s="111"/>
      <c r="C905" s="236"/>
      <c r="D905" s="209"/>
      <c r="E905" s="209"/>
      <c r="F905" s="210"/>
      <c r="G905" s="210"/>
      <c r="H905" s="209"/>
    </row>
    <row r="906" spans="1:8">
      <c r="A906" s="216"/>
      <c r="B906" s="111"/>
      <c r="C906" s="236"/>
      <c r="D906" s="209"/>
      <c r="E906" s="209"/>
      <c r="F906" s="210"/>
      <c r="G906" s="210"/>
      <c r="H906" s="209"/>
    </row>
    <row r="907" spans="1:8">
      <c r="A907" s="216"/>
      <c r="B907" s="111"/>
      <c r="C907" s="236"/>
      <c r="D907" s="209"/>
      <c r="E907" s="209"/>
      <c r="F907" s="210"/>
      <c r="G907" s="210"/>
      <c r="H907" s="209"/>
    </row>
    <row r="908" spans="1:8">
      <c r="A908" s="216"/>
      <c r="B908" s="111"/>
      <c r="C908" s="236"/>
      <c r="D908" s="209"/>
      <c r="E908" s="209"/>
      <c r="F908" s="210"/>
      <c r="G908" s="210"/>
      <c r="H908" s="209"/>
    </row>
    <row r="909" spans="1:8">
      <c r="A909" s="216"/>
      <c r="B909" s="111"/>
      <c r="C909" s="236"/>
      <c r="D909" s="209"/>
      <c r="E909" s="209"/>
      <c r="F909" s="210"/>
      <c r="G909" s="210"/>
      <c r="H909" s="209"/>
    </row>
    <row r="910" spans="1:8">
      <c r="A910" s="216"/>
      <c r="B910" s="111"/>
      <c r="C910" s="236"/>
      <c r="D910" s="209"/>
      <c r="E910" s="209"/>
      <c r="F910" s="210"/>
      <c r="G910" s="210"/>
      <c r="H910" s="209"/>
    </row>
    <row r="911" spans="1:8">
      <c r="A911" s="216"/>
      <c r="B911" s="111"/>
      <c r="C911" s="236"/>
      <c r="D911" s="209"/>
      <c r="E911" s="209"/>
      <c r="F911" s="210"/>
      <c r="G911" s="210"/>
      <c r="H911" s="209"/>
    </row>
    <row r="912" spans="1:8">
      <c r="A912" s="216"/>
      <c r="B912" s="111"/>
      <c r="C912" s="236"/>
      <c r="D912" s="209"/>
      <c r="E912" s="209"/>
      <c r="F912" s="210"/>
      <c r="G912" s="210"/>
      <c r="H912" s="209"/>
    </row>
    <row r="913" spans="1:8">
      <c r="A913" s="216"/>
      <c r="B913" s="111"/>
      <c r="C913" s="236"/>
      <c r="D913" s="209"/>
      <c r="E913" s="209"/>
      <c r="F913" s="210"/>
      <c r="G913" s="210"/>
      <c r="H913" s="209"/>
    </row>
    <row r="914" spans="1:8">
      <c r="A914" s="216"/>
      <c r="B914" s="111"/>
      <c r="C914" s="236"/>
      <c r="D914" s="209"/>
      <c r="E914" s="209"/>
      <c r="F914" s="210"/>
      <c r="G914" s="210"/>
      <c r="H914" s="209"/>
    </row>
    <row r="915" spans="1:8">
      <c r="A915" s="216"/>
      <c r="B915" s="111"/>
      <c r="C915" s="236"/>
      <c r="D915" s="209"/>
      <c r="E915" s="209"/>
      <c r="F915" s="210"/>
      <c r="G915" s="210"/>
      <c r="H915" s="209"/>
    </row>
    <row r="916" spans="1:8">
      <c r="A916" s="216"/>
      <c r="B916" s="111"/>
      <c r="C916" s="236"/>
      <c r="D916" s="209"/>
      <c r="E916" s="209"/>
      <c r="F916" s="210"/>
      <c r="G916" s="210"/>
      <c r="H916" s="209"/>
    </row>
    <row r="917" spans="1:8">
      <c r="A917" s="216"/>
      <c r="B917" s="111"/>
      <c r="C917" s="236"/>
      <c r="D917" s="209"/>
      <c r="E917" s="209"/>
      <c r="F917" s="210"/>
      <c r="G917" s="210"/>
      <c r="H917" s="209"/>
    </row>
    <row r="918" spans="1:8">
      <c r="A918" s="216"/>
      <c r="B918" s="111"/>
      <c r="C918" s="236"/>
      <c r="D918" s="209"/>
      <c r="E918" s="209"/>
      <c r="F918" s="210"/>
      <c r="G918" s="210"/>
      <c r="H918" s="209"/>
    </row>
    <row r="919" spans="1:8">
      <c r="A919" s="216"/>
      <c r="B919" s="111"/>
      <c r="C919" s="236"/>
      <c r="D919" s="209"/>
      <c r="E919" s="209"/>
      <c r="F919" s="210"/>
      <c r="G919" s="210"/>
      <c r="H919" s="209"/>
    </row>
    <row r="920" spans="1:8">
      <c r="A920" s="216"/>
      <c r="B920" s="111"/>
      <c r="C920" s="236"/>
      <c r="D920" s="209"/>
      <c r="E920" s="209"/>
      <c r="F920" s="210"/>
      <c r="G920" s="210"/>
      <c r="H920" s="209"/>
    </row>
    <row r="921" spans="1:8">
      <c r="A921" s="216"/>
      <c r="B921" s="111"/>
      <c r="C921" s="236"/>
      <c r="D921" s="209"/>
      <c r="E921" s="209"/>
      <c r="F921" s="210"/>
      <c r="G921" s="210"/>
      <c r="H921" s="209"/>
    </row>
    <row r="922" spans="1:8">
      <c r="A922" s="216"/>
      <c r="B922" s="111"/>
      <c r="C922" s="236"/>
      <c r="D922" s="209"/>
      <c r="E922" s="209"/>
      <c r="F922" s="210"/>
      <c r="G922" s="210"/>
      <c r="H922" s="209"/>
    </row>
    <row r="923" spans="1:8">
      <c r="A923" s="216"/>
      <c r="B923" s="111"/>
      <c r="C923" s="236"/>
      <c r="D923" s="209"/>
      <c r="E923" s="209"/>
      <c r="F923" s="210"/>
      <c r="G923" s="210"/>
      <c r="H923" s="209"/>
    </row>
    <row r="924" spans="1:8">
      <c r="A924" s="216"/>
      <c r="B924" s="111"/>
      <c r="C924" s="236"/>
      <c r="D924" s="209"/>
      <c r="E924" s="209"/>
      <c r="F924" s="210"/>
      <c r="G924" s="210"/>
      <c r="H924" s="209"/>
    </row>
    <row r="925" spans="1:8">
      <c r="A925" s="216"/>
      <c r="B925" s="111"/>
      <c r="C925" s="236"/>
      <c r="D925" s="209"/>
      <c r="E925" s="209"/>
      <c r="F925" s="210"/>
      <c r="G925" s="210"/>
      <c r="H925" s="209"/>
    </row>
    <row r="926" spans="1:8">
      <c r="A926" s="216"/>
      <c r="B926" s="111"/>
      <c r="C926" s="236"/>
      <c r="D926" s="209"/>
      <c r="E926" s="209"/>
      <c r="F926" s="210"/>
      <c r="G926" s="210"/>
      <c r="H926" s="209"/>
    </row>
    <row r="927" spans="1:8">
      <c r="A927" s="216"/>
      <c r="B927" s="111"/>
      <c r="C927" s="236"/>
      <c r="D927" s="209"/>
      <c r="E927" s="209"/>
      <c r="F927" s="210"/>
      <c r="G927" s="210"/>
      <c r="H927" s="209"/>
    </row>
    <row r="928" spans="1:8">
      <c r="A928" s="216"/>
      <c r="B928" s="111"/>
      <c r="C928" s="236"/>
      <c r="D928" s="209"/>
      <c r="E928" s="209"/>
      <c r="F928" s="210"/>
      <c r="G928" s="210"/>
      <c r="H928" s="209"/>
    </row>
    <row r="929" spans="1:8">
      <c r="A929" s="216"/>
      <c r="B929" s="111"/>
      <c r="C929" s="236"/>
      <c r="D929" s="209"/>
      <c r="E929" s="209"/>
      <c r="F929" s="210"/>
      <c r="G929" s="210"/>
      <c r="H929" s="209"/>
    </row>
    <row r="930" spans="1:8">
      <c r="A930" s="216"/>
      <c r="B930" s="111"/>
      <c r="C930" s="236"/>
      <c r="D930" s="209"/>
      <c r="E930" s="209"/>
      <c r="F930" s="210"/>
      <c r="G930" s="210"/>
      <c r="H930" s="209"/>
    </row>
    <row r="931" spans="1:8">
      <c r="A931" s="216"/>
      <c r="B931" s="111"/>
      <c r="C931" s="236"/>
      <c r="D931" s="209"/>
      <c r="E931" s="209"/>
      <c r="F931" s="210"/>
      <c r="G931" s="210"/>
      <c r="H931" s="209"/>
    </row>
    <row r="932" spans="1:8">
      <c r="A932" s="216"/>
      <c r="B932" s="111"/>
      <c r="C932" s="236"/>
      <c r="D932" s="209"/>
      <c r="E932" s="209"/>
      <c r="F932" s="210"/>
      <c r="G932" s="210"/>
      <c r="H932" s="209"/>
    </row>
    <row r="933" spans="1:8">
      <c r="A933" s="216"/>
      <c r="B933" s="111"/>
      <c r="C933" s="236"/>
      <c r="D933" s="209"/>
      <c r="E933" s="209"/>
      <c r="F933" s="210"/>
      <c r="G933" s="210"/>
      <c r="H933" s="209"/>
    </row>
    <row r="934" spans="1:8">
      <c r="A934" s="216"/>
      <c r="B934" s="111"/>
      <c r="C934" s="236"/>
      <c r="D934" s="209"/>
      <c r="E934" s="209"/>
      <c r="F934" s="210"/>
      <c r="G934" s="210"/>
      <c r="H934" s="209"/>
    </row>
    <row r="935" spans="1:8">
      <c r="A935" s="216"/>
      <c r="B935" s="111"/>
      <c r="C935" s="236"/>
      <c r="D935" s="209"/>
      <c r="E935" s="209"/>
      <c r="F935" s="210"/>
      <c r="G935" s="210"/>
      <c r="H935" s="209"/>
    </row>
    <row r="936" spans="1:8">
      <c r="A936" s="216"/>
      <c r="B936" s="111"/>
      <c r="C936" s="236"/>
      <c r="D936" s="209"/>
      <c r="E936" s="209"/>
      <c r="F936" s="210"/>
      <c r="G936" s="210"/>
      <c r="H936" s="209"/>
    </row>
    <row r="937" spans="1:8">
      <c r="A937" s="216"/>
      <c r="B937" s="111"/>
      <c r="C937" s="236"/>
      <c r="D937" s="209"/>
      <c r="E937" s="209"/>
      <c r="F937" s="210"/>
      <c r="G937" s="210"/>
      <c r="H937" s="209"/>
    </row>
    <row r="938" spans="1:8">
      <c r="A938" s="216"/>
      <c r="B938" s="111"/>
      <c r="C938" s="236"/>
      <c r="D938" s="209"/>
      <c r="E938" s="209"/>
      <c r="F938" s="210"/>
      <c r="G938" s="210"/>
      <c r="H938" s="209"/>
    </row>
    <row r="939" spans="1:8">
      <c r="A939" s="216"/>
      <c r="B939" s="111"/>
      <c r="C939" s="236"/>
      <c r="D939" s="209"/>
      <c r="E939" s="209"/>
      <c r="F939" s="210"/>
      <c r="G939" s="210"/>
      <c r="H939" s="209"/>
    </row>
    <row r="940" spans="1:8">
      <c r="A940" s="216"/>
      <c r="B940" s="111"/>
      <c r="C940" s="236"/>
      <c r="D940" s="209"/>
      <c r="E940" s="209"/>
      <c r="F940" s="210"/>
      <c r="G940" s="210"/>
      <c r="H940" s="209"/>
    </row>
    <row r="941" spans="1:8">
      <c r="A941" s="216"/>
      <c r="B941" s="111"/>
      <c r="C941" s="236"/>
      <c r="D941" s="209"/>
      <c r="E941" s="209"/>
      <c r="F941" s="210"/>
      <c r="G941" s="210"/>
      <c r="H941" s="209"/>
    </row>
    <row r="942" spans="1:8">
      <c r="A942" s="216"/>
      <c r="B942" s="111"/>
      <c r="C942" s="236"/>
      <c r="D942" s="209"/>
      <c r="E942" s="209"/>
      <c r="F942" s="210"/>
      <c r="G942" s="210"/>
      <c r="H942" s="209"/>
    </row>
    <row r="943" spans="1:8">
      <c r="A943" s="216"/>
      <c r="B943" s="111"/>
      <c r="C943" s="236"/>
      <c r="D943" s="209"/>
      <c r="E943" s="209"/>
      <c r="F943" s="210"/>
      <c r="G943" s="210"/>
      <c r="H943" s="209"/>
    </row>
    <row r="944" spans="1:8">
      <c r="A944" s="216"/>
      <c r="B944" s="111"/>
      <c r="C944" s="236"/>
      <c r="D944" s="209"/>
      <c r="E944" s="209"/>
      <c r="F944" s="210"/>
      <c r="G944" s="210"/>
      <c r="H944" s="209"/>
    </row>
    <row r="945" spans="1:8">
      <c r="A945" s="216"/>
      <c r="B945" s="111"/>
      <c r="C945" s="236"/>
      <c r="D945" s="209"/>
      <c r="E945" s="209"/>
      <c r="F945" s="210"/>
      <c r="G945" s="210"/>
      <c r="H945" s="209"/>
    </row>
    <row r="946" spans="1:8">
      <c r="A946" s="216"/>
      <c r="B946" s="111"/>
      <c r="C946" s="236"/>
      <c r="D946" s="209"/>
      <c r="E946" s="209"/>
      <c r="F946" s="210"/>
      <c r="G946" s="210"/>
      <c r="H946" s="209"/>
    </row>
    <row r="947" spans="1:8">
      <c r="A947" s="216"/>
      <c r="B947" s="111"/>
      <c r="C947" s="236"/>
      <c r="D947" s="209"/>
      <c r="E947" s="209"/>
      <c r="F947" s="210"/>
      <c r="G947" s="210"/>
      <c r="H947" s="209"/>
    </row>
    <row r="948" spans="1:8">
      <c r="A948" s="216"/>
      <c r="B948" s="111"/>
      <c r="C948" s="236"/>
      <c r="D948" s="209"/>
      <c r="E948" s="209"/>
      <c r="F948" s="210"/>
      <c r="G948" s="210"/>
      <c r="H948" s="209"/>
    </row>
    <row r="949" spans="1:8">
      <c r="A949" s="216"/>
      <c r="B949" s="111"/>
      <c r="C949" s="236"/>
      <c r="D949" s="209"/>
      <c r="E949" s="209"/>
      <c r="F949" s="210"/>
      <c r="G949" s="210"/>
      <c r="H949" s="209"/>
    </row>
    <row r="950" spans="1:8">
      <c r="A950" s="216"/>
      <c r="B950" s="111"/>
      <c r="C950" s="236"/>
      <c r="D950" s="209"/>
      <c r="E950" s="209"/>
      <c r="F950" s="210"/>
      <c r="G950" s="210"/>
      <c r="H950" s="209"/>
    </row>
    <row r="951" spans="1:8">
      <c r="A951" s="216"/>
      <c r="B951" s="111"/>
      <c r="C951" s="236"/>
      <c r="D951" s="209"/>
      <c r="E951" s="209"/>
      <c r="F951" s="210"/>
      <c r="G951" s="210"/>
      <c r="H951" s="209"/>
    </row>
    <row r="952" spans="1:8">
      <c r="A952" s="216"/>
      <c r="B952" s="111"/>
      <c r="C952" s="236"/>
      <c r="D952" s="209"/>
      <c r="E952" s="209"/>
      <c r="F952" s="210"/>
      <c r="G952" s="210"/>
      <c r="H952" s="209"/>
    </row>
    <row r="953" spans="1:8">
      <c r="A953" s="216"/>
      <c r="B953" s="111"/>
      <c r="C953" s="236"/>
      <c r="D953" s="209"/>
      <c r="E953" s="209"/>
      <c r="F953" s="210"/>
      <c r="G953" s="210"/>
      <c r="H953" s="209"/>
    </row>
    <row r="954" spans="1:8">
      <c r="A954" s="216"/>
      <c r="B954" s="111"/>
      <c r="C954" s="236"/>
      <c r="D954" s="209"/>
      <c r="E954" s="209"/>
      <c r="F954" s="210"/>
      <c r="G954" s="210"/>
      <c r="H954" s="209"/>
    </row>
    <row r="955" spans="1:8">
      <c r="A955" s="216"/>
      <c r="B955" s="111"/>
      <c r="C955" s="236"/>
      <c r="D955" s="209"/>
      <c r="E955" s="209"/>
      <c r="F955" s="210"/>
      <c r="G955" s="210"/>
      <c r="H955" s="209"/>
    </row>
    <row r="956" spans="1:8">
      <c r="A956" s="216"/>
      <c r="B956" s="111"/>
      <c r="C956" s="236"/>
      <c r="D956" s="209"/>
      <c r="E956" s="209"/>
      <c r="F956" s="210"/>
      <c r="G956" s="210"/>
      <c r="H956" s="209"/>
    </row>
    <row r="957" spans="1:8">
      <c r="A957" s="216"/>
      <c r="B957" s="111"/>
      <c r="C957" s="236"/>
      <c r="D957" s="209"/>
      <c r="E957" s="209"/>
      <c r="F957" s="210"/>
      <c r="G957" s="210"/>
      <c r="H957" s="209"/>
    </row>
    <row r="958" spans="1:8">
      <c r="A958" s="216"/>
      <c r="B958" s="111"/>
      <c r="C958" s="236"/>
      <c r="D958" s="209"/>
      <c r="E958" s="209"/>
      <c r="F958" s="210"/>
      <c r="G958" s="210"/>
      <c r="H958" s="209"/>
    </row>
    <row r="959" spans="1:8">
      <c r="A959" s="216"/>
      <c r="B959" s="111"/>
      <c r="C959" s="236"/>
      <c r="D959" s="209"/>
      <c r="E959" s="209"/>
      <c r="F959" s="210"/>
      <c r="G959" s="210"/>
      <c r="H959" s="209"/>
    </row>
    <row r="960" spans="1:8">
      <c r="A960" s="216"/>
      <c r="B960" s="111"/>
      <c r="C960" s="236"/>
      <c r="D960" s="209"/>
      <c r="E960" s="209"/>
      <c r="F960" s="210"/>
      <c r="G960" s="210"/>
      <c r="H960" s="209"/>
    </row>
    <row r="961" spans="1:8">
      <c r="A961" s="216"/>
      <c r="B961" s="111"/>
      <c r="C961" s="236"/>
      <c r="D961" s="209"/>
      <c r="E961" s="209"/>
      <c r="F961" s="210"/>
      <c r="G961" s="210"/>
      <c r="H961" s="209"/>
    </row>
    <row r="962" spans="1:8">
      <c r="A962" s="216"/>
      <c r="B962" s="111"/>
      <c r="C962" s="236"/>
      <c r="D962" s="209"/>
      <c r="E962" s="209"/>
      <c r="F962" s="210"/>
      <c r="G962" s="210"/>
      <c r="H962" s="209"/>
    </row>
    <row r="963" spans="1:8">
      <c r="A963" s="216"/>
      <c r="B963" s="111"/>
      <c r="C963" s="236"/>
      <c r="D963" s="209"/>
      <c r="E963" s="209"/>
      <c r="F963" s="210"/>
      <c r="G963" s="210"/>
      <c r="H963" s="209"/>
    </row>
    <row r="964" spans="1:8">
      <c r="A964" s="216"/>
      <c r="B964" s="111"/>
      <c r="C964" s="236"/>
      <c r="D964" s="209"/>
      <c r="E964" s="209"/>
      <c r="F964" s="210"/>
      <c r="G964" s="210"/>
      <c r="H964" s="209"/>
    </row>
    <row r="965" spans="1:8">
      <c r="A965" s="216"/>
      <c r="B965" s="111"/>
      <c r="C965" s="236"/>
      <c r="D965" s="209"/>
      <c r="E965" s="209"/>
      <c r="F965" s="210"/>
      <c r="G965" s="210"/>
      <c r="H965" s="209"/>
    </row>
    <row r="966" spans="1:8">
      <c r="A966" s="216"/>
      <c r="B966" s="111"/>
      <c r="C966" s="236"/>
      <c r="D966" s="209"/>
      <c r="E966" s="209"/>
      <c r="F966" s="210"/>
      <c r="G966" s="210"/>
      <c r="H966" s="209"/>
    </row>
    <row r="967" spans="1:8">
      <c r="A967" s="216"/>
      <c r="B967" s="111"/>
      <c r="C967" s="236"/>
      <c r="D967" s="209"/>
      <c r="E967" s="209"/>
      <c r="F967" s="210"/>
      <c r="G967" s="210"/>
      <c r="H967" s="209"/>
    </row>
    <row r="968" spans="1:8">
      <c r="A968" s="216"/>
      <c r="B968" s="111"/>
      <c r="C968" s="236"/>
      <c r="D968" s="209"/>
      <c r="E968" s="209"/>
      <c r="F968" s="210"/>
      <c r="G968" s="210"/>
      <c r="H968" s="209"/>
    </row>
    <row r="969" spans="1:8">
      <c r="A969" s="216"/>
      <c r="B969" s="111"/>
      <c r="C969" s="236"/>
      <c r="D969" s="209"/>
      <c r="E969" s="209"/>
      <c r="F969" s="210"/>
      <c r="G969" s="210"/>
      <c r="H969" s="209"/>
    </row>
    <row r="970" spans="1:8">
      <c r="A970" s="216"/>
      <c r="B970" s="111"/>
      <c r="C970" s="236"/>
      <c r="D970" s="209"/>
      <c r="E970" s="209"/>
      <c r="F970" s="210"/>
      <c r="G970" s="210"/>
      <c r="H970" s="209"/>
    </row>
    <row r="971" spans="1:8">
      <c r="A971" s="216"/>
      <c r="B971" s="111"/>
      <c r="C971" s="236"/>
      <c r="D971" s="209"/>
      <c r="E971" s="209"/>
      <c r="F971" s="210"/>
      <c r="G971" s="210"/>
      <c r="H971" s="209"/>
    </row>
    <row r="972" spans="1:8">
      <c r="A972" s="216"/>
      <c r="B972" s="111"/>
      <c r="C972" s="236"/>
      <c r="D972" s="209"/>
      <c r="E972" s="209"/>
      <c r="F972" s="210"/>
      <c r="G972" s="210"/>
      <c r="H972" s="209"/>
    </row>
    <row r="973" spans="1:8">
      <c r="A973" s="216"/>
      <c r="B973" s="111"/>
      <c r="C973" s="236"/>
      <c r="D973" s="209"/>
      <c r="E973" s="209"/>
      <c r="F973" s="210"/>
      <c r="G973" s="210"/>
      <c r="H973" s="209"/>
    </row>
    <row r="974" spans="1:8">
      <c r="A974" s="216"/>
      <c r="B974" s="111"/>
      <c r="C974" s="236"/>
      <c r="D974" s="209"/>
      <c r="E974" s="209"/>
      <c r="F974" s="210"/>
      <c r="G974" s="210"/>
      <c r="H974" s="209"/>
    </row>
    <row r="975" spans="1:8">
      <c r="A975" s="216"/>
      <c r="B975" s="111"/>
      <c r="C975" s="236"/>
      <c r="D975" s="209"/>
      <c r="E975" s="209"/>
      <c r="F975" s="210"/>
      <c r="G975" s="210"/>
      <c r="H975" s="209"/>
    </row>
    <row r="976" spans="1:8">
      <c r="A976" s="216"/>
      <c r="B976" s="111"/>
      <c r="C976" s="236"/>
      <c r="D976" s="209"/>
      <c r="E976" s="209"/>
      <c r="F976" s="210"/>
      <c r="G976" s="210"/>
      <c r="H976" s="209"/>
    </row>
    <row r="977" spans="1:8">
      <c r="A977" s="216"/>
      <c r="B977" s="111"/>
      <c r="C977" s="236"/>
      <c r="D977" s="209"/>
      <c r="E977" s="209"/>
      <c r="F977" s="210"/>
      <c r="G977" s="210"/>
      <c r="H977" s="209"/>
    </row>
    <row r="978" spans="1:8">
      <c r="A978" s="216"/>
      <c r="B978" s="111"/>
      <c r="C978" s="236"/>
      <c r="D978" s="209"/>
      <c r="E978" s="209"/>
      <c r="F978" s="210"/>
      <c r="G978" s="210"/>
      <c r="H978" s="209"/>
    </row>
    <row r="979" spans="1:8">
      <c r="A979" s="216"/>
      <c r="B979" s="111"/>
      <c r="C979" s="236"/>
      <c r="D979" s="209"/>
      <c r="E979" s="209"/>
      <c r="F979" s="210"/>
      <c r="G979" s="210"/>
      <c r="H979" s="209"/>
    </row>
    <row r="980" spans="1:8">
      <c r="A980" s="216"/>
      <c r="B980" s="111"/>
      <c r="C980" s="236"/>
      <c r="D980" s="209"/>
      <c r="E980" s="209"/>
      <c r="F980" s="210"/>
      <c r="G980" s="210"/>
      <c r="H980" s="209"/>
    </row>
  </sheetData>
  <sheetProtection password="EB90" sheet="1" objects="1" scenarios="1" formatCells="0" formatColumns="0" formatRows="0" insertColumns="0" insertRows="0" insertHyperlinks="0" selectLockedCells="1"/>
  <mergeCells count="5">
    <mergeCell ref="B6:H6"/>
    <mergeCell ref="D4:G4"/>
    <mergeCell ref="A1:H1"/>
    <mergeCell ref="A2:H2"/>
    <mergeCell ref="A3:H3"/>
  </mergeCells>
  <phoneticPr fontId="25" type="noConversion"/>
  <pageMargins left="0.45833333333333331" right="0.47222222222222221" top="0.75" bottom="0.75" header="0.3" footer="0.3"/>
  <pageSetup orientation="landscape"/>
  <headerFooter>
    <oddHeader>&amp;CCourse Details</oddHeader>
    <oddFooter>&amp;C©2011 M.A. Kelley and Company, Inc. (TheHomeSchoolMom.com); All rights reserved</oddFoot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8"/>
  </sheetPr>
  <dimension ref="A1:M38"/>
  <sheetViews>
    <sheetView view="pageLayout" workbookViewId="0">
      <selection activeCell="C5" sqref="C5"/>
    </sheetView>
  </sheetViews>
  <sheetFormatPr baseColWidth="10" defaultColWidth="9.1640625" defaultRowHeight="14" x14ac:dyDescent="0"/>
  <cols>
    <col min="1" max="1" width="5.5" style="71" customWidth="1"/>
    <col min="2" max="2" width="9.6640625" style="71" customWidth="1"/>
    <col min="3" max="3" width="24.83203125" style="71" customWidth="1"/>
    <col min="4" max="4" width="8.6640625" style="71" customWidth="1"/>
    <col min="5" max="5" width="9.83203125" style="71" customWidth="1"/>
    <col min="6" max="7" width="8.6640625" style="71" customWidth="1"/>
    <col min="8" max="8" width="14" style="71" customWidth="1"/>
    <col min="9" max="16384" width="9.1640625" style="62"/>
  </cols>
  <sheetData>
    <row r="1" spans="1:13" ht="30" customHeight="1">
      <c r="A1" s="290" t="str">
        <f>IF('Student Info'!C8="[Name of Homeschool]","Please Enter Name of School on Student Info Tab",'Student Info'!C8)</f>
        <v>Please Enter Name of School on Student Info Tab</v>
      </c>
      <c r="B1" s="290"/>
      <c r="C1" s="290"/>
      <c r="D1" s="290"/>
      <c r="E1" s="290"/>
      <c r="F1" s="290"/>
      <c r="G1" s="290"/>
      <c r="H1" s="290"/>
    </row>
    <row r="2" spans="1:13" ht="18.75" customHeight="1">
      <c r="A2" s="291"/>
      <c r="B2" s="291"/>
      <c r="C2" s="291"/>
      <c r="D2" s="291"/>
      <c r="E2" s="291"/>
      <c r="F2" s="291"/>
      <c r="G2" s="291"/>
      <c r="H2" s="291"/>
    </row>
    <row r="3" spans="1:13" ht="34.5" customHeight="1">
      <c r="A3" s="277" t="s">
        <v>130</v>
      </c>
      <c r="B3" s="277"/>
      <c r="C3" s="277"/>
      <c r="D3" s="277"/>
      <c r="E3" s="277"/>
      <c r="F3" s="277"/>
      <c r="G3" s="277"/>
      <c r="H3" s="277"/>
    </row>
    <row r="4" spans="1:13" ht="24" customHeight="1">
      <c r="A4" s="133"/>
      <c r="B4" s="134" t="s">
        <v>94</v>
      </c>
      <c r="C4" s="308" t="str">
        <f>IF('Student Info'!C7="[Enter Student Name Here]","Please Enter Name on Student Info Tab",'Student Info'!C7)</f>
        <v>Please Enter Name on Student Info Tab</v>
      </c>
      <c r="D4" s="308"/>
      <c r="E4" s="308"/>
      <c r="F4" s="135"/>
      <c r="G4" s="136"/>
      <c r="H4" s="136"/>
    </row>
    <row r="5" spans="1:13" ht="15" customHeight="1">
      <c r="B5" s="126" t="s">
        <v>122</v>
      </c>
      <c r="C5" s="218" t="s">
        <v>123</v>
      </c>
      <c r="D5" s="124"/>
      <c r="E5" s="307" t="s">
        <v>131</v>
      </c>
      <c r="F5" s="307"/>
      <c r="G5" s="153" t="s">
        <v>132</v>
      </c>
      <c r="I5" s="301" t="s">
        <v>58</v>
      </c>
      <c r="J5" s="302"/>
      <c r="K5" s="302"/>
      <c r="L5" s="302"/>
      <c r="M5" s="303"/>
    </row>
    <row r="6" spans="1:13">
      <c r="A6" s="120"/>
      <c r="B6" s="127" t="s">
        <v>127</v>
      </c>
      <c r="C6" s="137" t="s">
        <v>128</v>
      </c>
      <c r="D6" s="120"/>
      <c r="E6" s="120"/>
      <c r="F6" s="120"/>
      <c r="G6" s="120"/>
      <c r="H6" s="120"/>
      <c r="I6" s="243"/>
      <c r="J6" s="244"/>
      <c r="K6" s="244"/>
      <c r="L6" s="244"/>
      <c r="M6" s="245"/>
    </row>
    <row r="7" spans="1:13">
      <c r="A7" s="120"/>
      <c r="B7" s="127"/>
      <c r="C7" s="128"/>
      <c r="D7" s="120"/>
      <c r="E7" s="120"/>
      <c r="F7" s="120"/>
      <c r="G7" s="120"/>
      <c r="H7" s="120"/>
      <c r="I7" s="246" t="s">
        <v>51</v>
      </c>
      <c r="J7" s="247"/>
      <c r="K7" s="247"/>
      <c r="L7" s="247"/>
      <c r="M7" s="248"/>
    </row>
    <row r="8" spans="1:13" ht="42" customHeight="1">
      <c r="A8" s="121"/>
      <c r="C8" s="129" t="s">
        <v>1</v>
      </c>
      <c r="D8" s="117" t="s">
        <v>2</v>
      </c>
      <c r="E8" s="117" t="s">
        <v>50</v>
      </c>
      <c r="F8" s="117" t="s">
        <v>3</v>
      </c>
      <c r="G8" s="118" t="s">
        <v>8</v>
      </c>
      <c r="H8" s="122"/>
      <c r="I8" s="304" t="s">
        <v>129</v>
      </c>
      <c r="J8" s="305"/>
      <c r="K8" s="305"/>
      <c r="L8" s="305"/>
      <c r="M8" s="306"/>
    </row>
    <row r="9" spans="1:13">
      <c r="A9" s="121"/>
      <c r="B9" s="122"/>
      <c r="C9" s="130"/>
      <c r="D9" s="113"/>
      <c r="E9" s="114">
        <v>0</v>
      </c>
      <c r="F9" s="115"/>
      <c r="G9" s="35">
        <f>(LOOKUP(D9,{0,59,69,79,89},{0,1,2,3,4})+E9)</f>
        <v>0</v>
      </c>
      <c r="H9" s="122"/>
      <c r="I9" s="249">
        <f>+F9*G9</f>
        <v>0</v>
      </c>
      <c r="J9" s="247"/>
      <c r="K9" s="247"/>
      <c r="L9" s="247"/>
      <c r="M9" s="248"/>
    </row>
    <row r="10" spans="1:13" ht="15" customHeight="1">
      <c r="A10" s="121"/>
      <c r="B10" s="122"/>
      <c r="C10" s="130"/>
      <c r="D10" s="113"/>
      <c r="E10" s="114">
        <v>0</v>
      </c>
      <c r="F10" s="115"/>
      <c r="G10" s="35">
        <f>(LOOKUP(D10,{0,59,69,79,89},{0,1,2,3,4})+E10)</f>
        <v>0</v>
      </c>
      <c r="H10" s="122"/>
      <c r="I10" s="249">
        <f t="shared" ref="I10:I18" si="0">+F10*G10</f>
        <v>0</v>
      </c>
      <c r="J10" s="247"/>
      <c r="K10" s="247"/>
      <c r="L10" s="247"/>
      <c r="M10" s="248"/>
    </row>
    <row r="11" spans="1:13">
      <c r="A11" s="121"/>
      <c r="B11" s="122"/>
      <c r="C11" s="130"/>
      <c r="D11" s="113"/>
      <c r="E11" s="114">
        <v>0</v>
      </c>
      <c r="F11" s="115"/>
      <c r="G11" s="35">
        <f>(LOOKUP(D11,{0,59,69,79,89},{0,1,2,3,4})+E11)</f>
        <v>0</v>
      </c>
      <c r="H11" s="122"/>
      <c r="I11" s="249">
        <f t="shared" si="0"/>
        <v>0</v>
      </c>
      <c r="J11" s="247"/>
      <c r="K11" s="247"/>
      <c r="L11" s="247"/>
      <c r="M11" s="248"/>
    </row>
    <row r="12" spans="1:13">
      <c r="A12" s="121"/>
      <c r="B12" s="122"/>
      <c r="C12" s="130"/>
      <c r="D12" s="113"/>
      <c r="E12" s="114">
        <v>0</v>
      </c>
      <c r="F12" s="115"/>
      <c r="G12" s="35">
        <f>(LOOKUP(D12,{0,59,69,79,89},{0,1,2,3,4})+E12)</f>
        <v>0</v>
      </c>
      <c r="H12" s="122"/>
      <c r="I12" s="249">
        <f t="shared" si="0"/>
        <v>0</v>
      </c>
      <c r="J12" s="247"/>
      <c r="K12" s="247"/>
      <c r="L12" s="247"/>
      <c r="M12" s="248"/>
    </row>
    <row r="13" spans="1:13">
      <c r="A13" s="121"/>
      <c r="B13" s="122"/>
      <c r="C13" s="130"/>
      <c r="D13" s="113"/>
      <c r="E13" s="114">
        <v>0</v>
      </c>
      <c r="F13" s="115"/>
      <c r="G13" s="35">
        <f>(LOOKUP(D13,{0,59,69,79,89},{0,1,2,3,4})+E13)</f>
        <v>0</v>
      </c>
      <c r="H13" s="122"/>
      <c r="I13" s="249">
        <f t="shared" si="0"/>
        <v>0</v>
      </c>
      <c r="J13" s="247"/>
      <c r="K13" s="247"/>
      <c r="L13" s="247"/>
      <c r="M13" s="248"/>
    </row>
    <row r="14" spans="1:13">
      <c r="A14" s="121"/>
      <c r="B14" s="122"/>
      <c r="C14" s="130"/>
      <c r="D14" s="113"/>
      <c r="E14" s="114">
        <v>0</v>
      </c>
      <c r="F14" s="115"/>
      <c r="G14" s="35">
        <f>(LOOKUP(D14,{0,59,69,79,89},{0,1,2,3,4})+E14)</f>
        <v>0</v>
      </c>
      <c r="H14" s="122"/>
      <c r="I14" s="249">
        <f t="shared" si="0"/>
        <v>0</v>
      </c>
      <c r="J14" s="247"/>
      <c r="K14" s="247"/>
      <c r="L14" s="247"/>
      <c r="M14" s="248"/>
    </row>
    <row r="15" spans="1:13">
      <c r="A15" s="121"/>
      <c r="B15" s="122"/>
      <c r="C15" s="130"/>
      <c r="D15" s="113"/>
      <c r="E15" s="114">
        <v>0</v>
      </c>
      <c r="F15" s="115"/>
      <c r="G15" s="35">
        <f>(LOOKUP(D15,{0,59,69,79,89},{0,1,2,3,4})+E15)</f>
        <v>0</v>
      </c>
      <c r="H15" s="122"/>
      <c r="I15" s="249">
        <f t="shared" si="0"/>
        <v>0</v>
      </c>
      <c r="J15" s="247"/>
      <c r="K15" s="247"/>
      <c r="L15" s="247"/>
      <c r="M15" s="248"/>
    </row>
    <row r="16" spans="1:13">
      <c r="A16" s="121"/>
      <c r="B16" s="122"/>
      <c r="C16" s="130"/>
      <c r="D16" s="113"/>
      <c r="E16" s="114">
        <v>0</v>
      </c>
      <c r="F16" s="115"/>
      <c r="G16" s="35">
        <f>(LOOKUP(D16,{0,59,69,79,89},{0,1,2,3,4})+E16)</f>
        <v>0</v>
      </c>
      <c r="H16" s="122"/>
      <c r="I16" s="249">
        <f t="shared" si="0"/>
        <v>0</v>
      </c>
      <c r="J16" s="247"/>
      <c r="K16" s="247"/>
      <c r="L16" s="247"/>
      <c r="M16" s="248"/>
    </row>
    <row r="17" spans="1:13">
      <c r="A17" s="121"/>
      <c r="B17" s="122"/>
      <c r="C17" s="36"/>
      <c r="D17" s="33"/>
      <c r="E17" s="34">
        <v>0</v>
      </c>
      <c r="F17" s="36"/>
      <c r="G17" s="35">
        <f>(LOOKUP(D17,{0,59,69,79,89},{0,1,2,3,4})+E17)</f>
        <v>0</v>
      </c>
      <c r="H17" s="122"/>
      <c r="I17" s="249">
        <f t="shared" si="0"/>
        <v>0</v>
      </c>
      <c r="J17" s="247"/>
      <c r="K17" s="247"/>
      <c r="L17" s="247"/>
      <c r="M17" s="248"/>
    </row>
    <row r="18" spans="1:13">
      <c r="A18" s="121"/>
      <c r="B18" s="122"/>
      <c r="C18" s="36"/>
      <c r="D18" s="33"/>
      <c r="E18" s="34">
        <v>0</v>
      </c>
      <c r="F18" s="37"/>
      <c r="G18" s="35">
        <f>(LOOKUP(D18,{0,59,69,79,89},{0,1,2,3,4})+E18)</f>
        <v>0</v>
      </c>
      <c r="H18" s="122"/>
      <c r="I18" s="249">
        <f t="shared" si="0"/>
        <v>0</v>
      </c>
      <c r="J18" s="250"/>
      <c r="K18" s="250"/>
      <c r="L18" s="250"/>
      <c r="M18" s="251"/>
    </row>
    <row r="19" spans="1:13">
      <c r="A19" s="121"/>
      <c r="B19" s="122"/>
      <c r="C19" s="131" t="s">
        <v>55</v>
      </c>
      <c r="D19" s="39">
        <f>SUM(F9:F18)</f>
        <v>0</v>
      </c>
      <c r="E19" s="40"/>
      <c r="F19" s="41"/>
      <c r="G19" s="42"/>
      <c r="H19" s="122"/>
    </row>
    <row r="20" spans="1:13">
      <c r="A20" s="121"/>
      <c r="B20" s="122"/>
      <c r="C20" s="132" t="s">
        <v>14</v>
      </c>
      <c r="D20" s="173" t="e">
        <f>SUM(I9:I18)/SUM(F9:F18)</f>
        <v>#DIV/0!</v>
      </c>
      <c r="E20" s="45"/>
      <c r="F20" s="46"/>
      <c r="G20" s="47"/>
      <c r="H20" s="122"/>
    </row>
    <row r="21" spans="1:13">
      <c r="A21" s="121"/>
      <c r="B21" s="122"/>
      <c r="C21" s="122"/>
      <c r="D21" s="122"/>
      <c r="E21" s="122"/>
      <c r="F21" s="122"/>
      <c r="G21" s="122"/>
      <c r="H21" s="122"/>
    </row>
    <row r="22" spans="1:13">
      <c r="A22" s="121"/>
      <c r="B22" s="122"/>
      <c r="C22" s="122"/>
      <c r="D22" s="122"/>
      <c r="E22" s="122"/>
      <c r="F22" s="122"/>
      <c r="G22" s="122"/>
      <c r="H22" s="122"/>
    </row>
    <row r="23" spans="1:13">
      <c r="A23" s="121"/>
      <c r="B23" s="122"/>
      <c r="C23" s="122"/>
      <c r="D23" s="122"/>
      <c r="E23" s="122"/>
      <c r="F23" s="122"/>
      <c r="G23" s="122"/>
      <c r="H23" s="122"/>
    </row>
    <row r="24" spans="1:13">
      <c r="A24" s="121"/>
      <c r="B24" s="122"/>
      <c r="C24" s="122"/>
      <c r="D24" s="122"/>
      <c r="E24" s="122"/>
      <c r="F24" s="122"/>
      <c r="G24" s="122"/>
      <c r="H24" s="122"/>
    </row>
    <row r="25" spans="1:13">
      <c r="A25" s="121"/>
      <c r="B25" s="122"/>
      <c r="C25" s="122"/>
      <c r="D25" s="122"/>
      <c r="E25" s="122"/>
      <c r="F25" s="122"/>
      <c r="G25" s="122"/>
      <c r="H25" s="122"/>
    </row>
    <row r="26" spans="1:13">
      <c r="A26" s="121"/>
      <c r="B26" s="122"/>
      <c r="C26" s="122"/>
      <c r="D26" s="122"/>
      <c r="E26" s="122"/>
      <c r="F26" s="122"/>
      <c r="G26" s="122"/>
      <c r="H26" s="122"/>
    </row>
    <row r="27" spans="1:13">
      <c r="A27" s="121"/>
      <c r="B27" s="122"/>
      <c r="C27" s="122"/>
      <c r="D27" s="122"/>
      <c r="E27" s="122"/>
      <c r="F27" s="122"/>
      <c r="G27" s="122"/>
      <c r="H27" s="122"/>
    </row>
    <row r="28" spans="1:13">
      <c r="A28" s="121"/>
      <c r="B28" s="122"/>
      <c r="C28" s="122"/>
      <c r="D28" s="122"/>
      <c r="E28" s="122"/>
      <c r="F28" s="122"/>
      <c r="G28" s="122"/>
      <c r="H28" s="122"/>
    </row>
    <row r="29" spans="1:13">
      <c r="A29" s="121"/>
      <c r="B29" s="122"/>
      <c r="C29" s="122"/>
      <c r="D29" s="122"/>
      <c r="E29" s="122"/>
      <c r="F29" s="122"/>
      <c r="G29" s="122"/>
      <c r="H29" s="122"/>
    </row>
    <row r="30" spans="1:13">
      <c r="A30" s="121"/>
      <c r="B30" s="122"/>
      <c r="C30" s="122"/>
      <c r="D30" s="122"/>
      <c r="E30" s="122"/>
      <c r="F30" s="122"/>
      <c r="G30" s="122"/>
      <c r="H30" s="122"/>
    </row>
    <row r="31" spans="1:13">
      <c r="A31" s="121"/>
      <c r="B31" s="122"/>
      <c r="C31" s="122"/>
      <c r="D31" s="122"/>
      <c r="E31" s="122"/>
      <c r="F31" s="122"/>
      <c r="G31" s="122"/>
      <c r="H31" s="122"/>
    </row>
    <row r="32" spans="1:13">
      <c r="A32" s="121"/>
      <c r="B32" s="122"/>
      <c r="C32" s="122"/>
      <c r="D32" s="122"/>
      <c r="E32" s="122"/>
      <c r="F32" s="122"/>
      <c r="G32" s="122"/>
      <c r="H32" s="122"/>
    </row>
    <row r="33" spans="1:8">
      <c r="A33" s="121"/>
      <c r="B33" s="122"/>
      <c r="C33" s="122"/>
      <c r="D33" s="122"/>
      <c r="E33" s="122"/>
      <c r="F33" s="122"/>
      <c r="G33" s="122"/>
      <c r="H33" s="122"/>
    </row>
    <row r="34" spans="1:8">
      <c r="A34" s="121"/>
      <c r="B34" s="122"/>
      <c r="C34" s="122"/>
      <c r="D34" s="122"/>
      <c r="E34" s="122"/>
      <c r="F34" s="122"/>
      <c r="G34" s="122"/>
      <c r="H34" s="122"/>
    </row>
    <row r="35" spans="1:8">
      <c r="A35" s="121"/>
      <c r="B35" s="122"/>
      <c r="C35" s="122"/>
      <c r="D35" s="122"/>
      <c r="E35" s="122"/>
      <c r="F35" s="122"/>
      <c r="G35" s="122"/>
      <c r="H35" s="122"/>
    </row>
    <row r="36" spans="1:8">
      <c r="A36" s="121"/>
      <c r="B36" s="122"/>
      <c r="C36" s="122"/>
      <c r="D36" s="122"/>
      <c r="E36" s="122"/>
      <c r="F36" s="122"/>
      <c r="G36" s="122"/>
      <c r="H36" s="122"/>
    </row>
    <row r="37" spans="1:8">
      <c r="A37" s="121"/>
      <c r="B37" s="122"/>
      <c r="C37" s="122"/>
      <c r="D37" s="122"/>
      <c r="E37" s="122"/>
      <c r="F37" s="122"/>
      <c r="G37" s="122"/>
      <c r="H37" s="122"/>
    </row>
    <row r="38" spans="1:8">
      <c r="A38" s="121"/>
      <c r="B38" s="122"/>
      <c r="C38" s="122"/>
      <c r="D38" s="122"/>
      <c r="E38" s="122"/>
      <c r="F38" s="122"/>
      <c r="G38" s="122"/>
      <c r="H38" s="122"/>
    </row>
  </sheetData>
  <sheetProtection password="EB90" sheet="1" objects="1" scenarios="1" formatCells="0" formatColumns="0" formatRows="0" insertColumns="0" insertRows="0" insertHyperlinks="0" selectLockedCells="1"/>
  <mergeCells count="7">
    <mergeCell ref="I5:M5"/>
    <mergeCell ref="I8:M8"/>
    <mergeCell ref="E5:F5"/>
    <mergeCell ref="A1:H1"/>
    <mergeCell ref="A2:H2"/>
    <mergeCell ref="A3:H3"/>
    <mergeCell ref="C4:E4"/>
  </mergeCells>
  <phoneticPr fontId="25" type="noConversion"/>
  <pageMargins left="0.51388888888888884" right="0.41666666666666669" top="0.75" bottom="0.75" header="0.3" footer="0.3"/>
  <pageSetup orientation="portrait"/>
  <headerFooter>
    <oddFooter>&amp;CGrading/GPA Scale: A  90-100 (4.0), B 80-89 (3.0), C 70-79 (2.0), D 60-69 (1.0), F 0-59(0.0)</oddFoot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Student Info</vt:lpstr>
      <vt:lpstr>High School Course Planner</vt:lpstr>
      <vt:lpstr>Middle School Course Planner</vt:lpstr>
      <vt:lpstr>Elementary Course Planner</vt:lpstr>
      <vt:lpstr>Attendance</vt:lpstr>
      <vt:lpstr>Reading Log</vt:lpstr>
      <vt:lpstr>Course Details</vt:lpstr>
      <vt:lpstr>Report Card 10pt Scale</vt:lpstr>
      <vt:lpstr>Report Card 10pt Scale +-</vt:lpstr>
      <vt:lpstr>Transcript Instructions</vt:lpstr>
      <vt:lpstr>Transcript 10 pt. scale</vt:lpstr>
      <vt:lpstr>Transcript 10 pt scale +-</vt:lpstr>
      <vt:lpstr>Sample Transcript +- scale</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Ann Kelley</dc:creator>
  <cp:lastModifiedBy>Mary Ann Kelley</cp:lastModifiedBy>
  <cp:lastPrinted>2011-08-21T15:12:50Z</cp:lastPrinted>
  <dcterms:created xsi:type="dcterms:W3CDTF">2011-04-24T19:30:01Z</dcterms:created>
  <dcterms:modified xsi:type="dcterms:W3CDTF">2013-09-13T13:34:30Z</dcterms:modified>
</cp:coreProperties>
</file>